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filterPrivacy="1"/>
  <xr:revisionPtr revIDLastSave="0" documentId="13_ncr:1_{665F5F72-F568-42AA-8B34-BB8B6DCB37FE}" xr6:coauthVersionLast="36" xr6:coauthVersionMax="36" xr10:uidLastSave="{00000000-0000-0000-0000-000000000000}"/>
  <bookViews>
    <workbookView xWindow="0" yWindow="0" windowWidth="15480" windowHeight="8472" firstSheet="2" activeTab="3" xr2:uid="{00000000-000D-0000-FFFF-FFFF00000000}"/>
  </bookViews>
  <sheets>
    <sheet name="0-3 ani" sheetId="5" r:id="rId1"/>
    <sheet name="3-6 ani" sheetId="6" r:id="rId2"/>
    <sheet name="Sectoare Mun. Bucuresti 0-3 ani" sheetId="7" r:id="rId3"/>
    <sheet name="Sectoare Mun. Bucuresti 3-6 ani" sheetId="8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6" i="8" l="1"/>
  <c r="Y7" i="8" l="1"/>
  <c r="Y8" i="8"/>
  <c r="Y9" i="8"/>
  <c r="V4" i="8"/>
  <c r="W4" i="8"/>
  <c r="V5" i="8"/>
  <c r="W5" i="8"/>
  <c r="V6" i="8"/>
  <c r="W6" i="8"/>
  <c r="V7" i="8"/>
  <c r="W7" i="8"/>
  <c r="V8" i="8"/>
  <c r="W8" i="8"/>
  <c r="V9" i="8"/>
  <c r="W9" i="8"/>
  <c r="X5" i="8" l="1"/>
  <c r="Y5" i="8"/>
  <c r="Z5" i="8"/>
  <c r="X6" i="8"/>
  <c r="Y6" i="8"/>
  <c r="Z6" i="8"/>
  <c r="X7" i="8"/>
  <c r="Z7" i="8"/>
  <c r="X8" i="8"/>
  <c r="Z8" i="8"/>
  <c r="X9" i="8"/>
  <c r="Z9" i="8"/>
  <c r="X4" i="8"/>
  <c r="Y4" i="8"/>
  <c r="Z4" i="8"/>
  <c r="G9" i="7"/>
  <c r="H9" i="7" s="1"/>
  <c r="G8" i="7"/>
  <c r="H8" i="7" s="1"/>
  <c r="G7" i="7"/>
  <c r="H7" i="7" s="1"/>
  <c r="G6" i="7"/>
  <c r="H6" i="7" s="1"/>
  <c r="G5" i="7"/>
  <c r="H5" i="7" s="1"/>
  <c r="G4" i="7"/>
  <c r="H4" i="7" s="1"/>
  <c r="AA4" i="6"/>
  <c r="G4" i="5"/>
  <c r="H4" i="5" s="1"/>
  <c r="Z7" i="6"/>
  <c r="Z8" i="6"/>
  <c r="Z9" i="6"/>
  <c r="Z10" i="6"/>
  <c r="Z11" i="6"/>
  <c r="Z12" i="6"/>
  <c r="Z13" i="6"/>
  <c r="Z14" i="6"/>
  <c r="Z15" i="6"/>
  <c r="Z16" i="6"/>
  <c r="Z17" i="6"/>
  <c r="Z18" i="6"/>
  <c r="Z19" i="6"/>
  <c r="Z20" i="6"/>
  <c r="Z21" i="6"/>
  <c r="Z22" i="6"/>
  <c r="Z23" i="6"/>
  <c r="Z24" i="6"/>
  <c r="Z25" i="6"/>
  <c r="Z26" i="6"/>
  <c r="Z27" i="6"/>
  <c r="Z28" i="6"/>
  <c r="Z29" i="6"/>
  <c r="Z30" i="6"/>
  <c r="Z31" i="6"/>
  <c r="Z32" i="6"/>
  <c r="Z33" i="6"/>
  <c r="Z34" i="6"/>
  <c r="Z35" i="6"/>
  <c r="Z36" i="6"/>
  <c r="Z37" i="6"/>
  <c r="Z38" i="6"/>
  <c r="Z39" i="6"/>
  <c r="Z40" i="6"/>
  <c r="Z41" i="6"/>
  <c r="Z42" i="6"/>
  <c r="Z43" i="6"/>
  <c r="Z44" i="6"/>
  <c r="Z45" i="6"/>
  <c r="Z6" i="6"/>
  <c r="V45" i="6"/>
  <c r="V7" i="6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V38" i="6"/>
  <c r="V39" i="6"/>
  <c r="V40" i="6"/>
  <c r="V41" i="6"/>
  <c r="V42" i="6"/>
  <c r="V43" i="6"/>
  <c r="V44" i="6"/>
  <c r="V6" i="6"/>
  <c r="Y44" i="6"/>
  <c r="W6" i="6"/>
  <c r="X6" i="6"/>
  <c r="Y6" i="6"/>
  <c r="W7" i="6"/>
  <c r="X7" i="6"/>
  <c r="Y7" i="6"/>
  <c r="W8" i="6"/>
  <c r="X8" i="6"/>
  <c r="Y8" i="6"/>
  <c r="W9" i="6"/>
  <c r="X9" i="6"/>
  <c r="Y9" i="6"/>
  <c r="W10" i="6"/>
  <c r="X10" i="6"/>
  <c r="Y10" i="6"/>
  <c r="W11" i="6"/>
  <c r="X11" i="6"/>
  <c r="Y11" i="6"/>
  <c r="W12" i="6"/>
  <c r="X12" i="6"/>
  <c r="Y12" i="6"/>
  <c r="W13" i="6"/>
  <c r="X13" i="6"/>
  <c r="Y13" i="6"/>
  <c r="W14" i="6"/>
  <c r="X14" i="6"/>
  <c r="Y14" i="6"/>
  <c r="W15" i="6"/>
  <c r="X15" i="6"/>
  <c r="Y15" i="6"/>
  <c r="W16" i="6"/>
  <c r="X16" i="6"/>
  <c r="Y16" i="6"/>
  <c r="W17" i="6"/>
  <c r="X17" i="6"/>
  <c r="Y17" i="6"/>
  <c r="W18" i="6"/>
  <c r="X18" i="6"/>
  <c r="Y18" i="6"/>
  <c r="W19" i="6"/>
  <c r="X19" i="6"/>
  <c r="Y19" i="6"/>
  <c r="W20" i="6"/>
  <c r="X20" i="6"/>
  <c r="Y20" i="6"/>
  <c r="W21" i="6"/>
  <c r="X21" i="6"/>
  <c r="Y21" i="6"/>
  <c r="W22" i="6"/>
  <c r="X22" i="6"/>
  <c r="Y22" i="6"/>
  <c r="W23" i="6"/>
  <c r="X23" i="6"/>
  <c r="Y23" i="6"/>
  <c r="W24" i="6"/>
  <c r="X24" i="6"/>
  <c r="Y24" i="6"/>
  <c r="W25" i="6"/>
  <c r="X25" i="6"/>
  <c r="Y25" i="6"/>
  <c r="W26" i="6"/>
  <c r="X26" i="6"/>
  <c r="Y26" i="6"/>
  <c r="W27" i="6"/>
  <c r="X27" i="6"/>
  <c r="Y27" i="6"/>
  <c r="W28" i="6"/>
  <c r="X28" i="6"/>
  <c r="Y28" i="6"/>
  <c r="W29" i="6"/>
  <c r="X29" i="6"/>
  <c r="Y29" i="6"/>
  <c r="W30" i="6"/>
  <c r="X30" i="6"/>
  <c r="Y30" i="6"/>
  <c r="W31" i="6"/>
  <c r="X31" i="6"/>
  <c r="Y31" i="6"/>
  <c r="W32" i="6"/>
  <c r="X32" i="6"/>
  <c r="Y32" i="6"/>
  <c r="W33" i="6"/>
  <c r="X33" i="6"/>
  <c r="Y33" i="6"/>
  <c r="W34" i="6"/>
  <c r="X34" i="6"/>
  <c r="Y34" i="6"/>
  <c r="W35" i="6"/>
  <c r="X35" i="6"/>
  <c r="Y35" i="6"/>
  <c r="W36" i="6"/>
  <c r="X36" i="6"/>
  <c r="Y36" i="6"/>
  <c r="W37" i="6"/>
  <c r="X37" i="6"/>
  <c r="Y37" i="6"/>
  <c r="W38" i="6"/>
  <c r="X38" i="6"/>
  <c r="Y38" i="6"/>
  <c r="W39" i="6"/>
  <c r="X39" i="6"/>
  <c r="Y39" i="6"/>
  <c r="W40" i="6"/>
  <c r="X40" i="6"/>
  <c r="Y40" i="6"/>
  <c r="W41" i="6"/>
  <c r="X41" i="6"/>
  <c r="Y41" i="6"/>
  <c r="W42" i="6"/>
  <c r="X42" i="6"/>
  <c r="Y42" i="6"/>
  <c r="W43" i="6"/>
  <c r="X43" i="6"/>
  <c r="Y43" i="6"/>
  <c r="W44" i="6"/>
  <c r="X44" i="6"/>
  <c r="Z5" i="6"/>
  <c r="X5" i="6"/>
  <c r="Y5" i="6"/>
  <c r="W5" i="6"/>
  <c r="V5" i="6"/>
  <c r="X4" i="6"/>
  <c r="Y4" i="6"/>
  <c r="Z4" i="6"/>
  <c r="W4" i="6"/>
  <c r="V4" i="6"/>
  <c r="Y45" i="6"/>
  <c r="X45" i="6"/>
  <c r="W45" i="6"/>
  <c r="G42" i="5"/>
  <c r="H42" i="5" s="1"/>
  <c r="G32" i="5"/>
  <c r="H32" i="5" s="1"/>
  <c r="G24" i="5"/>
  <c r="H24" i="5" s="1"/>
  <c r="G23" i="5"/>
  <c r="H23" i="5" s="1"/>
  <c r="G19" i="5"/>
  <c r="H19" i="5" s="1"/>
  <c r="G17" i="5"/>
  <c r="H17" i="5" s="1"/>
  <c r="G15" i="5"/>
  <c r="H15" i="5" s="1"/>
  <c r="G14" i="5"/>
  <c r="H14" i="5" s="1"/>
  <c r="G10" i="5"/>
  <c r="H10" i="5" s="1"/>
  <c r="G8" i="5"/>
  <c r="H8" i="5" s="1"/>
  <c r="G5" i="5"/>
  <c r="H5" i="5" s="1"/>
  <c r="G45" i="5"/>
  <c r="H45" i="5" s="1"/>
  <c r="G44" i="5"/>
  <c r="H44" i="5" s="1"/>
  <c r="G43" i="5"/>
  <c r="H43" i="5" s="1"/>
  <c r="G41" i="5"/>
  <c r="H41" i="5" s="1"/>
  <c r="G40" i="5"/>
  <c r="H40" i="5" s="1"/>
  <c r="G39" i="5"/>
  <c r="H39" i="5" s="1"/>
  <c r="G38" i="5"/>
  <c r="H38" i="5" s="1"/>
  <c r="G37" i="5"/>
  <c r="H37" i="5" s="1"/>
  <c r="G36" i="5"/>
  <c r="H36" i="5" s="1"/>
  <c r="G35" i="5"/>
  <c r="H35" i="5" s="1"/>
  <c r="G34" i="5"/>
  <c r="H34" i="5" s="1"/>
  <c r="G33" i="5"/>
  <c r="H33" i="5" s="1"/>
  <c r="G31" i="5"/>
  <c r="H31" i="5" s="1"/>
  <c r="G30" i="5"/>
  <c r="H30" i="5" s="1"/>
  <c r="G29" i="5"/>
  <c r="H29" i="5" s="1"/>
  <c r="G28" i="5"/>
  <c r="H28" i="5" s="1"/>
  <c r="G27" i="5"/>
  <c r="H27" i="5" s="1"/>
  <c r="G26" i="5"/>
  <c r="H26" i="5" s="1"/>
  <c r="G25" i="5"/>
  <c r="H25" i="5" s="1"/>
  <c r="G22" i="5"/>
  <c r="H22" i="5" s="1"/>
  <c r="G21" i="5"/>
  <c r="H21" i="5" s="1"/>
  <c r="G20" i="5"/>
  <c r="H20" i="5" s="1"/>
  <c r="G18" i="5"/>
  <c r="H18" i="5" s="1"/>
  <c r="G16" i="5"/>
  <c r="H16" i="5" s="1"/>
  <c r="G13" i="5"/>
  <c r="H13" i="5" s="1"/>
  <c r="G12" i="5"/>
  <c r="H12" i="5" s="1"/>
  <c r="G11" i="5"/>
  <c r="H11" i="5" s="1"/>
  <c r="G9" i="5"/>
  <c r="H9" i="5" s="1"/>
  <c r="G7" i="5"/>
  <c r="H7" i="5" s="1"/>
  <c r="G6" i="5"/>
  <c r="H6" i="5" s="1"/>
  <c r="AA6" i="8" l="1"/>
  <c r="AA9" i="8"/>
  <c r="AB9" i="8" s="1"/>
  <c r="AA7" i="8"/>
  <c r="AB7" i="8" s="1"/>
  <c r="AA8" i="8"/>
  <c r="AB8" i="8" s="1"/>
  <c r="AA4" i="8"/>
  <c r="AB4" i="8" s="1"/>
  <c r="AA5" i="8"/>
  <c r="AB5" i="8" s="1"/>
  <c r="AA9" i="6"/>
  <c r="AB9" i="6" s="1"/>
  <c r="AA20" i="6"/>
  <c r="AB20" i="6" s="1"/>
  <c r="AA27" i="6"/>
  <c r="AB27" i="6" s="1"/>
  <c r="AA19" i="6"/>
  <c r="AB19" i="6" s="1"/>
  <c r="AA11" i="6"/>
  <c r="AB11" i="6" s="1"/>
  <c r="AA43" i="6"/>
  <c r="AB43" i="6" s="1"/>
  <c r="AA22" i="6"/>
  <c r="AB22" i="6" s="1"/>
  <c r="AA45" i="6"/>
  <c r="AB45" i="6" s="1"/>
  <c r="AA32" i="6"/>
  <c r="AB32" i="6" s="1"/>
  <c r="AA35" i="6"/>
  <c r="AB35" i="6" s="1"/>
  <c r="AA26" i="6"/>
  <c r="AB26" i="6" s="1"/>
  <c r="AA42" i="6"/>
  <c r="AB42" i="6" s="1"/>
  <c r="AA17" i="6"/>
  <c r="AB17" i="6" s="1"/>
  <c r="AA23" i="6"/>
  <c r="AB23" i="6" s="1"/>
  <c r="AA24" i="6"/>
  <c r="AB24" i="6" s="1"/>
  <c r="AA10" i="6"/>
  <c r="AB10" i="6" s="1"/>
  <c r="AA21" i="6"/>
  <c r="AB21" i="6" s="1"/>
  <c r="AA15" i="6"/>
  <c r="AB15" i="6" s="1"/>
  <c r="AA37" i="6"/>
  <c r="AB37" i="6" s="1"/>
  <c r="AA6" i="6"/>
  <c r="AB6" i="6" s="1"/>
  <c r="AA12" i="6"/>
  <c r="AB12" i="6" s="1"/>
  <c r="AA40" i="6"/>
  <c r="AB40" i="6" s="1"/>
  <c r="AA18" i="6"/>
  <c r="AB18" i="6" s="1"/>
  <c r="AA28" i="6"/>
  <c r="AB28" i="6" s="1"/>
  <c r="AA31" i="6"/>
  <c r="AB31" i="6" s="1"/>
  <c r="AA44" i="6"/>
  <c r="AB44" i="6" s="1"/>
  <c r="AA13" i="6"/>
  <c r="AB13" i="6" s="1"/>
  <c r="AA25" i="6"/>
  <c r="AB25" i="6" s="1"/>
  <c r="AA38" i="6"/>
  <c r="AB38" i="6" s="1"/>
  <c r="AA16" i="6"/>
  <c r="AB16" i="6" s="1"/>
  <c r="AA34" i="6"/>
  <c r="AB34" i="6" s="1"/>
  <c r="AA7" i="6"/>
  <c r="AB7" i="6" s="1"/>
  <c r="AA29" i="6"/>
  <c r="AB29" i="6" s="1"/>
  <c r="AA41" i="6"/>
  <c r="AB41" i="6" s="1"/>
  <c r="AA33" i="6"/>
  <c r="AB33" i="6" s="1"/>
  <c r="AA36" i="6"/>
  <c r="AB36" i="6" s="1"/>
  <c r="AA39" i="6"/>
  <c r="AB39" i="6" s="1"/>
  <c r="AA5" i="6"/>
  <c r="AB5" i="6" s="1"/>
  <c r="AA30" i="6"/>
  <c r="AB30" i="6" s="1"/>
  <c r="AA14" i="6"/>
  <c r="AB14" i="6" s="1"/>
  <c r="AA8" i="6"/>
  <c r="AB8" i="6" s="1"/>
  <c r="AB4" i="6"/>
</calcChain>
</file>

<file path=xl/sharedStrings.xml><?xml version="1.0" encoding="utf-8"?>
<sst xmlns="http://schemas.openxmlformats.org/spreadsheetml/2006/main" count="124" uniqueCount="66">
  <si>
    <t>179221 ORAS BRAGADIRU</t>
  </si>
  <si>
    <t>100576 ORAS BUFTEA</t>
  </si>
  <si>
    <t>179285 ORAS CHITILA</t>
  </si>
  <si>
    <t>179409 ORAS MAGURELE</t>
  </si>
  <si>
    <t>179481 ORAS OTOPENI</t>
  </si>
  <si>
    <t>179515 ORAS PANTELIMON</t>
  </si>
  <si>
    <t>179533 ORAS POPESTI LEORDENI</t>
  </si>
  <si>
    <t>179551 ORAS VOLUNTARI</t>
  </si>
  <si>
    <t>102543 1 DECEMBRIE</t>
  </si>
  <si>
    <t>100834 AFUMATI</t>
  </si>
  <si>
    <t>100969 BALOTESTI</t>
  </si>
  <si>
    <t>101145 BERCENI</t>
  </si>
  <si>
    <t>101298 BRANESTI</t>
  </si>
  <si>
    <t>101742 CERNICA</t>
  </si>
  <si>
    <t>179249 CHIAJNA</t>
  </si>
  <si>
    <t>101902 CIOLPANI</t>
  </si>
  <si>
    <t>101957 CIOROGARLA</t>
  </si>
  <si>
    <t>102035 CLINCENI</t>
  </si>
  <si>
    <t>179588 COPACENI</t>
  </si>
  <si>
    <t>102160 CORBEANCA</t>
  </si>
  <si>
    <t>102213 CORNETU</t>
  </si>
  <si>
    <t>102525 DARASTI-ILFOV</t>
  </si>
  <si>
    <t>102473 DASCALU</t>
  </si>
  <si>
    <t>179310 DOBROESTI</t>
  </si>
  <si>
    <t>102570 DOMNESTI</t>
  </si>
  <si>
    <t>102605 DRAGOMIRESTI-VALE</t>
  </si>
  <si>
    <t>103130 GANEASA</t>
  </si>
  <si>
    <t>179347 GLINA</t>
  </si>
  <si>
    <t>103443 GRADISTEA</t>
  </si>
  <si>
    <t>103513 GRUIU</t>
  </si>
  <si>
    <t>179383 JILAVA</t>
  </si>
  <si>
    <t>104243 MOARA VLASIEI</t>
  </si>
  <si>
    <t>179463 MOGOSOAIA</t>
  </si>
  <si>
    <t>104421 NUCI</t>
  </si>
  <si>
    <t>104546 PERIS</t>
  </si>
  <si>
    <t>104582 PETRACHIOAIA</t>
  </si>
  <si>
    <t>105160 SNAGOV</t>
  </si>
  <si>
    <t>105419 STEFANESTII DE JOS</t>
  </si>
  <si>
    <t>105570 TUNARI</t>
  </si>
  <si>
    <t>105936 VIDRA</t>
  </si>
  <si>
    <t>179132 MUNICIPIUL BUCURESTI</t>
  </si>
  <si>
    <t>Sectorul 1</t>
  </si>
  <si>
    <t>Sectorul 2</t>
  </si>
  <si>
    <t>Sectorul 3</t>
  </si>
  <si>
    <t>Sectorul 4</t>
  </si>
  <si>
    <t>Sectorul 5</t>
  </si>
  <si>
    <t>Sectorul 6</t>
  </si>
  <si>
    <t>Media aritmetica
2018-2022</t>
  </si>
  <si>
    <t>Judetul Ilfov - Total</t>
  </si>
  <si>
    <t>APL</t>
  </si>
  <si>
    <t>Nr. Populatie grupa de varsta
3 ani</t>
  </si>
  <si>
    <t>Nr. Populatie grupa de varsta
4 ani</t>
  </si>
  <si>
    <t>Nr. Populatie grupa de varsta
5 ani</t>
  </si>
  <si>
    <t>POP108D - POPULATIA DUPA DOMICILIU la 1 iulie pe grupe de varsta si varste, sexe, judete si localitati
Sursa datelor: Tempo Online</t>
  </si>
  <si>
    <t>Judetul Ilfov - TOTAL</t>
  </si>
  <si>
    <t>Rata de crestere pop. prescolară</t>
  </si>
  <si>
    <t>POPULAŢIA DUPĂ DOMICILIU PE GRUPE DE VÂRSTĂ LA 1 IULIE
Sursa date: Direcţia Regională de Statistică a Municipiului Bucureşti - INSSE</t>
  </si>
  <si>
    <t>Nr. Populatie grupa de varsta
0-3 ani</t>
  </si>
  <si>
    <t>Rata de crestere pop. ante-prescolara (0-3 ani)</t>
  </si>
  <si>
    <t>Nr. Populatie grupa de varsta
6 ani</t>
  </si>
  <si>
    <t>TOTAL nr. Populatie grupa de varsta
3 - 6 ani</t>
  </si>
  <si>
    <t>Nr. populatie grupa de varsta
0-3 ani</t>
  </si>
  <si>
    <t>Nr. Populatie varsta
6 ani</t>
  </si>
  <si>
    <t>Nr. Populatie varsta
5 ani</t>
  </si>
  <si>
    <t>Nr. Populatie varsta
4 ani</t>
  </si>
  <si>
    <t>Nr. Populatie varsta
3 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</si>
</sst>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double">
        <color rgb="FF3F3F3F"/>
      </left>
      <right style="thick">
        <color indexed="64"/>
      </right>
      <top style="double">
        <color rgb="FF3F3F3F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rgb="FF3F3F3F"/>
      </right>
      <top style="thick">
        <color indexed="64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ck">
        <color indexed="64"/>
      </top>
      <bottom style="thin">
        <color rgb="FF3F3F3F"/>
      </bottom>
      <diagonal/>
    </border>
    <border>
      <left style="thin">
        <color rgb="FF3F3F3F"/>
      </left>
      <right style="thick">
        <color indexed="64"/>
      </right>
      <top style="thick">
        <color indexed="64"/>
      </top>
      <bottom style="thin">
        <color rgb="FF3F3F3F"/>
      </bottom>
      <diagonal/>
    </border>
    <border>
      <left style="thick">
        <color indexed="64"/>
      </left>
      <right style="double">
        <color rgb="FF3F3F3F"/>
      </right>
      <top style="double">
        <color rgb="FF3F3F3F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rgb="FF3F3F3F"/>
      </left>
      <right/>
      <top style="thick">
        <color indexed="64"/>
      </top>
      <bottom style="thin">
        <color rgb="FF3F3F3F"/>
      </bottom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double">
        <color rgb="FF3F3F3F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medium">
        <color indexed="64"/>
      </right>
      <top style="double">
        <color rgb="FF3F3F3F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rgb="FF3F3F3F"/>
      </bottom>
      <diagonal/>
    </border>
    <border>
      <left style="medium">
        <color indexed="64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9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9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9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9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9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</cellStyleXfs>
  <cellXfs count="109">
    <xf numFmtId="0" fontId="0" fillId="0" borderId="0" xfId="0"/>
    <xf numFmtId="0" fontId="0" fillId="0" borderId="10" xfId="0" applyBorder="1"/>
    <xf numFmtId="164" fontId="2" fillId="10" borderId="10" xfId="18" applyNumberFormat="1" applyBorder="1" applyAlignment="1">
      <alignment wrapText="1"/>
    </xf>
    <xf numFmtId="0" fontId="2" fillId="18" borderId="10" xfId="26" applyBorder="1"/>
    <xf numFmtId="0" fontId="12" fillId="6" borderId="5" xfId="10" applyAlignment="1">
      <alignment horizontal="center" vertical="center" wrapText="1"/>
    </xf>
    <xf numFmtId="0" fontId="12" fillId="6" borderId="11" xfId="10" applyBorder="1" applyAlignment="1">
      <alignment horizontal="center" vertical="center" wrapText="1"/>
    </xf>
    <xf numFmtId="0" fontId="12" fillId="6" borderId="17" xfId="10" applyBorder="1"/>
    <xf numFmtId="0" fontId="12" fillId="6" borderId="18" xfId="10" applyBorder="1"/>
    <xf numFmtId="0" fontId="12" fillId="6" borderId="19" xfId="10" applyBorder="1"/>
    <xf numFmtId="0" fontId="12" fillId="6" borderId="29" xfId="10" applyBorder="1"/>
    <xf numFmtId="164" fontId="2" fillId="10" borderId="31" xfId="18" applyNumberFormat="1" applyBorder="1"/>
    <xf numFmtId="164" fontId="2" fillId="10" borderId="28" xfId="18" applyNumberFormat="1" applyBorder="1"/>
    <xf numFmtId="0" fontId="19" fillId="9" borderId="21" xfId="17" applyBorder="1" applyAlignment="1">
      <alignment horizontal="right" wrapText="1"/>
    </xf>
    <xf numFmtId="0" fontId="19" fillId="9" borderId="10" xfId="17" applyBorder="1" applyAlignment="1">
      <alignment horizontal="right" wrapText="1"/>
    </xf>
    <xf numFmtId="0" fontId="19" fillId="9" borderId="25" xfId="17" applyBorder="1" applyAlignment="1">
      <alignment horizontal="right" wrapText="1"/>
    </xf>
    <xf numFmtId="0" fontId="19" fillId="9" borderId="13" xfId="17" applyBorder="1" applyAlignment="1">
      <alignment horizontal="right" wrapText="1"/>
    </xf>
    <xf numFmtId="0" fontId="19" fillId="9" borderId="10" xfId="17" applyBorder="1"/>
    <xf numFmtId="164" fontId="19" fillId="9" borderId="27" xfId="17" applyNumberFormat="1" applyBorder="1"/>
    <xf numFmtId="0" fontId="19" fillId="9" borderId="36" xfId="17" applyBorder="1"/>
    <xf numFmtId="0" fontId="19" fillId="9" borderId="37" xfId="17" applyBorder="1"/>
    <xf numFmtId="0" fontId="19" fillId="9" borderId="38" xfId="17" applyBorder="1"/>
    <xf numFmtId="164" fontId="19" fillId="9" borderId="16" xfId="17" applyNumberFormat="1" applyBorder="1"/>
    <xf numFmtId="0" fontId="21" fillId="9" borderId="11" xfId="17" applyFont="1" applyBorder="1" applyAlignment="1">
      <alignment horizontal="center" vertical="center" wrapText="1"/>
    </xf>
    <xf numFmtId="0" fontId="19" fillId="9" borderId="10" xfId="17" applyBorder="1" applyAlignment="1">
      <alignment horizontal="center" vertical="center" wrapText="1"/>
    </xf>
    <xf numFmtId="0" fontId="19" fillId="9" borderId="10" xfId="17" applyBorder="1" applyAlignment="1">
      <alignment horizontal="right" vertical="center" wrapText="1"/>
    </xf>
    <xf numFmtId="164" fontId="19" fillId="9" borderId="10" xfId="17" applyNumberFormat="1" applyBorder="1"/>
    <xf numFmtId="164" fontId="2" fillId="10" borderId="10" xfId="18" applyNumberFormat="1" applyBorder="1"/>
    <xf numFmtId="0" fontId="12" fillId="6" borderId="10" xfId="10" applyBorder="1" applyAlignment="1">
      <alignment horizontal="center" vertical="center"/>
    </xf>
    <xf numFmtId="0" fontId="3" fillId="0" borderId="10" xfId="41" applyFont="1" applyBorder="1" applyAlignment="1">
      <alignment horizontal="right" wrapText="1"/>
    </xf>
    <xf numFmtId="0" fontId="3" fillId="0" borderId="21" xfId="41" applyFont="1" applyBorder="1" applyAlignment="1">
      <alignment horizontal="right" wrapText="1"/>
    </xf>
    <xf numFmtId="0" fontId="3" fillId="0" borderId="22" xfId="41" applyFont="1" applyBorder="1" applyAlignment="1">
      <alignment horizontal="right" wrapText="1"/>
    </xf>
    <xf numFmtId="0" fontId="3" fillId="0" borderId="23" xfId="41" applyFont="1" applyBorder="1" applyAlignment="1">
      <alignment horizontal="right" wrapText="1"/>
    </xf>
    <xf numFmtId="0" fontId="3" fillId="0" borderId="25" xfId="41" applyFont="1" applyBorder="1" applyAlignment="1">
      <alignment horizontal="right" wrapText="1"/>
    </xf>
    <xf numFmtId="0" fontId="3" fillId="0" borderId="13" xfId="41" applyFont="1" applyBorder="1" applyAlignment="1">
      <alignment horizontal="right" wrapText="1"/>
    </xf>
    <xf numFmtId="0" fontId="3" fillId="0" borderId="26" xfId="41" applyFont="1" applyBorder="1" applyAlignment="1">
      <alignment horizontal="right" wrapText="1"/>
    </xf>
    <xf numFmtId="0" fontId="3" fillId="0" borderId="24" xfId="41" applyFont="1" applyBorder="1" applyAlignment="1">
      <alignment horizontal="right" wrapText="1"/>
    </xf>
    <xf numFmtId="0" fontId="12" fillId="6" borderId="10" xfId="10" applyBorder="1"/>
    <xf numFmtId="0" fontId="3" fillId="0" borderId="40" xfId="0" applyFont="1" applyBorder="1"/>
    <xf numFmtId="0" fontId="3" fillId="0" borderId="0" xfId="41" applyFont="1" applyFill="1" applyBorder="1" applyAlignment="1">
      <alignment horizontal="right" wrapText="1"/>
    </xf>
    <xf numFmtId="0" fontId="19" fillId="9" borderId="44" xfId="17" applyBorder="1"/>
    <xf numFmtId="0" fontId="3" fillId="0" borderId="39" xfId="41" applyFont="1" applyBorder="1" applyAlignment="1">
      <alignment horizontal="right" wrapText="1"/>
    </xf>
    <xf numFmtId="0" fontId="19" fillId="9" borderId="46" xfId="17" applyBorder="1"/>
    <xf numFmtId="0" fontId="19" fillId="9" borderId="47" xfId="17" applyBorder="1"/>
    <xf numFmtId="0" fontId="19" fillId="9" borderId="48" xfId="17" applyBorder="1"/>
    <xf numFmtId="0" fontId="19" fillId="9" borderId="49" xfId="17" applyBorder="1"/>
    <xf numFmtId="0" fontId="0" fillId="0" borderId="50" xfId="0" applyBorder="1"/>
    <xf numFmtId="0" fontId="0" fillId="0" borderId="51" xfId="0" applyBorder="1"/>
    <xf numFmtId="0" fontId="19" fillId="9" borderId="52" xfId="17" applyBorder="1"/>
    <xf numFmtId="0" fontId="19" fillId="9" borderId="53" xfId="17" applyBorder="1"/>
    <xf numFmtId="0" fontId="3" fillId="0" borderId="55" xfId="0" applyFont="1" applyBorder="1"/>
    <xf numFmtId="0" fontId="3" fillId="0" borderId="57" xfId="0" applyFont="1" applyBorder="1"/>
    <xf numFmtId="0" fontId="3" fillId="0" borderId="58" xfId="0" applyFont="1" applyBorder="1"/>
    <xf numFmtId="0" fontId="19" fillId="9" borderId="60" xfId="17" applyBorder="1"/>
    <xf numFmtId="0" fontId="19" fillId="9" borderId="43" xfId="17" applyBorder="1" applyAlignment="1">
      <alignment horizontal="right" wrapText="1"/>
    </xf>
    <xf numFmtId="0" fontId="19" fillId="9" borderId="59" xfId="17" applyBorder="1"/>
    <xf numFmtId="0" fontId="3" fillId="0" borderId="61" xfId="0" applyFont="1" applyBorder="1"/>
    <xf numFmtId="0" fontId="19" fillId="9" borderId="62" xfId="17" applyBorder="1" applyAlignment="1">
      <alignment horizontal="right" wrapText="1"/>
    </xf>
    <xf numFmtId="0" fontId="19" fillId="9" borderId="63" xfId="17" applyBorder="1" applyAlignment="1">
      <alignment horizontal="right" wrapText="1"/>
    </xf>
    <xf numFmtId="0" fontId="3" fillId="0" borderId="54" xfId="41" applyFont="1" applyBorder="1" applyAlignment="1">
      <alignment horizontal="right" wrapText="1"/>
    </xf>
    <xf numFmtId="0" fontId="3" fillId="0" borderId="55" xfId="41" applyFont="1" applyBorder="1" applyAlignment="1">
      <alignment horizontal="right" wrapText="1"/>
    </xf>
    <xf numFmtId="0" fontId="3" fillId="0" borderId="56" xfId="41" applyFont="1" applyBorder="1" applyAlignment="1">
      <alignment horizontal="right" wrapText="1"/>
    </xf>
    <xf numFmtId="0" fontId="3" fillId="0" borderId="57" xfId="41" applyFont="1" applyBorder="1" applyAlignment="1">
      <alignment horizontal="right" wrapText="1"/>
    </xf>
    <xf numFmtId="0" fontId="3" fillId="0" borderId="58" xfId="41" applyFont="1" applyBorder="1" applyAlignment="1">
      <alignment horizontal="right" wrapText="1"/>
    </xf>
    <xf numFmtId="0" fontId="3" fillId="0" borderId="45" xfId="0" applyFont="1" applyBorder="1"/>
    <xf numFmtId="0" fontId="3" fillId="0" borderId="66" xfId="41" applyFont="1" applyBorder="1" applyAlignment="1">
      <alignment horizontal="right" wrapText="1"/>
    </xf>
    <xf numFmtId="0" fontId="3" fillId="0" borderId="67" xfId="41" applyFont="1" applyBorder="1" applyAlignment="1">
      <alignment horizontal="right" wrapText="1"/>
    </xf>
    <xf numFmtId="0" fontId="3" fillId="0" borderId="68" xfId="41" applyFont="1" applyBorder="1" applyAlignment="1">
      <alignment horizontal="right" wrapText="1"/>
    </xf>
    <xf numFmtId="0" fontId="3" fillId="0" borderId="69" xfId="41" applyFont="1" applyBorder="1" applyAlignment="1">
      <alignment horizontal="right" wrapText="1"/>
    </xf>
    <xf numFmtId="0" fontId="3" fillId="0" borderId="70" xfId="41" applyFont="1" applyBorder="1" applyAlignment="1">
      <alignment horizontal="right" wrapText="1"/>
    </xf>
    <xf numFmtId="0" fontId="12" fillId="6" borderId="72" xfId="10" applyBorder="1"/>
    <xf numFmtId="0" fontId="12" fillId="6" borderId="73" xfId="10" applyBorder="1"/>
    <xf numFmtId="0" fontId="12" fillId="6" borderId="74" xfId="10" applyBorder="1"/>
    <xf numFmtId="0" fontId="0" fillId="0" borderId="79" xfId="0" applyBorder="1"/>
    <xf numFmtId="164" fontId="2" fillId="10" borderId="80" xfId="18" applyNumberFormat="1" applyBorder="1"/>
    <xf numFmtId="0" fontId="0" fillId="0" borderId="81" xfId="0" applyBorder="1"/>
    <xf numFmtId="164" fontId="2" fillId="10" borderId="82" xfId="18" applyNumberFormat="1" applyBorder="1"/>
    <xf numFmtId="0" fontId="2" fillId="18" borderId="10" xfId="26" applyBorder="1" applyAlignment="1">
      <alignment horizontal="center" wrapText="1"/>
    </xf>
    <xf numFmtId="0" fontId="12" fillId="6" borderId="41" xfId="10" applyBorder="1" applyAlignment="1">
      <alignment horizontal="center" vertical="center" wrapText="1"/>
    </xf>
    <xf numFmtId="0" fontId="12" fillId="6" borderId="42" xfId="10" applyBorder="1" applyAlignment="1">
      <alignment horizontal="center" vertical="center" wrapText="1"/>
    </xf>
    <xf numFmtId="0" fontId="12" fillId="6" borderId="25" xfId="10" applyBorder="1" applyAlignment="1">
      <alignment horizontal="center" wrapText="1"/>
    </xf>
    <xf numFmtId="0" fontId="12" fillId="6" borderId="39" xfId="10" applyBorder="1" applyAlignment="1">
      <alignment horizontal="center" wrapText="1"/>
    </xf>
    <xf numFmtId="0" fontId="12" fillId="6" borderId="40" xfId="10" applyBorder="1" applyAlignment="1">
      <alignment horizontal="center" wrapText="1"/>
    </xf>
    <xf numFmtId="0" fontId="20" fillId="18" borderId="34" xfId="26" applyFont="1" applyBorder="1" applyAlignment="1">
      <alignment horizontal="center" vertical="center" wrapText="1"/>
    </xf>
    <xf numFmtId="0" fontId="20" fillId="18" borderId="43" xfId="26" applyFont="1" applyBorder="1" applyAlignment="1">
      <alignment horizontal="center" vertical="center" wrapText="1"/>
    </xf>
    <xf numFmtId="0" fontId="20" fillId="10" borderId="34" xfId="18" applyFont="1" applyBorder="1" applyAlignment="1">
      <alignment horizontal="center" vertical="center" wrapText="1"/>
    </xf>
    <xf numFmtId="0" fontId="20" fillId="10" borderId="43" xfId="18" applyFont="1" applyBorder="1" applyAlignment="1">
      <alignment horizontal="center" vertical="center" wrapText="1"/>
    </xf>
    <xf numFmtId="0" fontId="2" fillId="18" borderId="0" xfId="26" applyAlignment="1">
      <alignment horizontal="center" wrapText="1"/>
    </xf>
    <xf numFmtId="0" fontId="2" fillId="18" borderId="0" xfId="26" applyAlignment="1">
      <alignment horizontal="center"/>
    </xf>
    <xf numFmtId="0" fontId="15" fillId="7" borderId="14" xfId="13" applyBorder="1" applyAlignment="1">
      <alignment horizontal="center" vertical="center"/>
    </xf>
    <xf numFmtId="0" fontId="15" fillId="7" borderId="35" xfId="13" applyBorder="1" applyAlignment="1">
      <alignment horizontal="center" vertical="center"/>
    </xf>
    <xf numFmtId="0" fontId="15" fillId="7" borderId="32" xfId="13" applyBorder="1" applyAlignment="1">
      <alignment horizontal="center" wrapText="1"/>
    </xf>
    <xf numFmtId="0" fontId="15" fillId="7" borderId="33" xfId="13" applyBorder="1" applyAlignment="1">
      <alignment horizontal="center" wrapText="1"/>
    </xf>
    <xf numFmtId="0" fontId="15" fillId="7" borderId="20" xfId="13" applyBorder="1" applyAlignment="1">
      <alignment horizontal="center" wrapText="1"/>
    </xf>
    <xf numFmtId="0" fontId="15" fillId="7" borderId="12" xfId="13" applyBorder="1" applyAlignment="1">
      <alignment horizontal="center"/>
    </xf>
    <xf numFmtId="0" fontId="15" fillId="7" borderId="30" xfId="13" applyBorder="1" applyAlignment="1">
      <alignment horizontal="center"/>
    </xf>
    <xf numFmtId="0" fontId="15" fillId="7" borderId="15" xfId="13" applyBorder="1" applyAlignment="1">
      <alignment horizontal="center"/>
    </xf>
    <xf numFmtId="0" fontId="20" fillId="19" borderId="10" xfId="27" applyFont="1" applyBorder="1" applyAlignment="1">
      <alignment horizontal="center" wrapText="1"/>
    </xf>
    <xf numFmtId="0" fontId="12" fillId="6" borderId="10" xfId="10" applyBorder="1" applyAlignment="1">
      <alignment horizontal="center" wrapText="1"/>
    </xf>
    <xf numFmtId="0" fontId="20" fillId="18" borderId="10" xfId="26" applyFont="1" applyBorder="1" applyAlignment="1">
      <alignment horizontal="center" wrapText="1"/>
    </xf>
    <xf numFmtId="0" fontId="20" fillId="10" borderId="10" xfId="18" applyFont="1" applyBorder="1" applyAlignment="1">
      <alignment horizontal="center" wrapText="1"/>
    </xf>
    <xf numFmtId="0" fontId="1" fillId="18" borderId="0" xfId="26" applyFont="1" applyAlignment="1">
      <alignment horizontal="center" wrapText="1"/>
    </xf>
    <xf numFmtId="0" fontId="15" fillId="7" borderId="0" xfId="13" applyBorder="1" applyAlignment="1">
      <alignment horizontal="center" vertical="center"/>
    </xf>
    <xf numFmtId="0" fontId="15" fillId="7" borderId="71" xfId="13" applyBorder="1" applyAlignment="1">
      <alignment horizontal="center" vertical="center"/>
    </xf>
    <xf numFmtId="0" fontId="15" fillId="7" borderId="75" xfId="13" applyBorder="1" applyAlignment="1">
      <alignment horizontal="center" wrapText="1"/>
    </xf>
    <xf numFmtId="0" fontId="15" fillId="7" borderId="77" xfId="13" applyBorder="1" applyAlignment="1">
      <alignment horizontal="center" wrapText="1"/>
    </xf>
    <xf numFmtId="0" fontId="15" fillId="7" borderId="76" xfId="13" applyBorder="1" applyAlignment="1">
      <alignment horizontal="center" wrapText="1"/>
    </xf>
    <xf numFmtId="0" fontId="15" fillId="7" borderId="78" xfId="13" applyBorder="1" applyAlignment="1">
      <alignment horizontal="center" wrapText="1"/>
    </xf>
    <xf numFmtId="0" fontId="15" fillId="7" borderId="64" xfId="13" applyBorder="1" applyAlignment="1">
      <alignment horizontal="center" wrapText="1"/>
    </xf>
    <xf numFmtId="0" fontId="15" fillId="7" borderId="65" xfId="13" applyBorder="1" applyAlignment="1">
      <alignment horizontal="center"/>
    </xf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 xr:uid="{00000000-0005-0000-0000-00002F000000}"/>
    <cellStyle name="Note 2" xfId="42" xr:uid="{00000000-0005-0000-0000-000030000000}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23273-9693-4C10-8AA1-EBE2B7A4853F}">
  <dimension ref="A1:H45"/>
  <sheetViews>
    <sheetView workbookViewId="0">
      <selection activeCell="G4" sqref="G4"/>
    </sheetView>
  </sheetViews>
  <sheetFormatPr defaultRowHeight="14.4" x14ac:dyDescent="0.3"/>
  <cols>
    <col min="1" max="1" width="30.5546875" customWidth="1"/>
    <col min="7" max="7" width="15.5546875" customWidth="1"/>
    <col min="8" max="8" width="14" customWidth="1"/>
  </cols>
  <sheetData>
    <row r="1" spans="1:8" ht="55.2" customHeight="1" x14ac:dyDescent="0.3">
      <c r="A1" s="76" t="s">
        <v>53</v>
      </c>
      <c r="B1" s="76"/>
      <c r="C1" s="76"/>
      <c r="D1" s="76"/>
      <c r="E1" s="76"/>
      <c r="F1" s="76"/>
      <c r="G1" s="76"/>
      <c r="H1" s="76"/>
    </row>
    <row r="2" spans="1:8" ht="30" customHeight="1" x14ac:dyDescent="0.3">
      <c r="A2" s="77" t="s">
        <v>49</v>
      </c>
      <c r="B2" s="79" t="s">
        <v>57</v>
      </c>
      <c r="C2" s="80"/>
      <c r="D2" s="80"/>
      <c r="E2" s="80"/>
      <c r="F2" s="81"/>
      <c r="G2" s="82" t="s">
        <v>47</v>
      </c>
      <c r="H2" s="84" t="s">
        <v>58</v>
      </c>
    </row>
    <row r="3" spans="1:8" ht="40.200000000000003" customHeight="1" x14ac:dyDescent="0.3">
      <c r="A3" s="78"/>
      <c r="B3" s="27">
        <v>2018</v>
      </c>
      <c r="C3" s="27">
        <v>2019</v>
      </c>
      <c r="D3" s="27">
        <v>2020</v>
      </c>
      <c r="E3" s="27">
        <v>2021</v>
      </c>
      <c r="F3" s="27">
        <v>2022</v>
      </c>
      <c r="G3" s="83"/>
      <c r="H3" s="85"/>
    </row>
    <row r="4" spans="1:8" ht="72" customHeight="1" x14ac:dyDescent="0.3">
      <c r="A4" s="23" t="s">
        <v>40</v>
      </c>
      <c r="B4" s="24">
        <v>82018</v>
      </c>
      <c r="C4" s="24">
        <v>85390</v>
      </c>
      <c r="D4" s="24">
        <v>88309</v>
      </c>
      <c r="E4" s="24">
        <v>87442</v>
      </c>
      <c r="F4" s="24">
        <v>82800</v>
      </c>
      <c r="G4" s="16">
        <f>SUM(B4:F4)/5</f>
        <v>85191.8</v>
      </c>
      <c r="H4" s="25">
        <f>((G4/B4)-1)/5</f>
        <v>7.7392767441293309E-3</v>
      </c>
    </row>
    <row r="5" spans="1:8" x14ac:dyDescent="0.3">
      <c r="A5" s="23" t="s">
        <v>54</v>
      </c>
      <c r="B5" s="13">
        <v>20676</v>
      </c>
      <c r="C5" s="13">
        <v>21317</v>
      </c>
      <c r="D5" s="13">
        <v>21475</v>
      </c>
      <c r="E5" s="13">
        <v>21092</v>
      </c>
      <c r="F5" s="13">
        <v>20732</v>
      </c>
      <c r="G5" s="16">
        <f>SUM(B5:F5)/5</f>
        <v>21058.400000000001</v>
      </c>
      <c r="H5" s="25">
        <f>((G5/B5)-1)/5</f>
        <v>3.6989746566066907E-3</v>
      </c>
    </row>
    <row r="6" spans="1:8" x14ac:dyDescent="0.3">
      <c r="A6" s="4" t="s">
        <v>0</v>
      </c>
      <c r="B6" s="28">
        <v>1413</v>
      </c>
      <c r="C6" s="28">
        <v>1544</v>
      </c>
      <c r="D6" s="28">
        <v>1653</v>
      </c>
      <c r="E6" s="28">
        <v>1715</v>
      </c>
      <c r="F6" s="28">
        <v>1678</v>
      </c>
      <c r="G6" s="1">
        <f t="shared" ref="G6:G45" si="0">SUM(B6:F6)/5</f>
        <v>1600.6</v>
      </c>
      <c r="H6" s="26">
        <f t="shared" ref="H6:H45" si="1">((G6/B6)-1)/5</f>
        <v>2.6553432413305034E-2</v>
      </c>
    </row>
    <row r="7" spans="1:8" x14ac:dyDescent="0.3">
      <c r="A7" s="4" t="s">
        <v>1</v>
      </c>
      <c r="B7" s="28">
        <v>966</v>
      </c>
      <c r="C7" s="28">
        <v>980</v>
      </c>
      <c r="D7" s="28">
        <v>988</v>
      </c>
      <c r="E7" s="28">
        <v>971</v>
      </c>
      <c r="F7" s="28">
        <v>949</v>
      </c>
      <c r="G7" s="1">
        <f t="shared" si="0"/>
        <v>970.8</v>
      </c>
      <c r="H7" s="26">
        <f t="shared" si="1"/>
        <v>9.9378881987575171E-4</v>
      </c>
    </row>
    <row r="8" spans="1:8" x14ac:dyDescent="0.3">
      <c r="A8" s="4" t="s">
        <v>2</v>
      </c>
      <c r="B8" s="28">
        <v>743</v>
      </c>
      <c r="C8" s="28">
        <v>741</v>
      </c>
      <c r="D8" s="28">
        <v>712</v>
      </c>
      <c r="E8" s="28">
        <v>665</v>
      </c>
      <c r="F8" s="28">
        <v>626</v>
      </c>
      <c r="G8" s="1">
        <f t="shared" si="0"/>
        <v>697.4</v>
      </c>
      <c r="H8" s="26">
        <f t="shared" si="1"/>
        <v>-1.2274562584118454E-2</v>
      </c>
    </row>
    <row r="9" spans="1:8" x14ac:dyDescent="0.3">
      <c r="A9" s="4" t="s">
        <v>3</v>
      </c>
      <c r="B9" s="28">
        <v>445</v>
      </c>
      <c r="C9" s="28">
        <v>436</v>
      </c>
      <c r="D9" s="28">
        <v>449</v>
      </c>
      <c r="E9" s="28">
        <v>451</v>
      </c>
      <c r="F9" s="28">
        <v>467</v>
      </c>
      <c r="G9" s="1">
        <f t="shared" si="0"/>
        <v>449.6</v>
      </c>
      <c r="H9" s="26">
        <f t="shared" si="1"/>
        <v>2.0674157303370855E-3</v>
      </c>
    </row>
    <row r="10" spans="1:8" x14ac:dyDescent="0.3">
      <c r="A10" s="4" t="s">
        <v>4</v>
      </c>
      <c r="B10" s="28">
        <v>848</v>
      </c>
      <c r="C10" s="28">
        <v>878</v>
      </c>
      <c r="D10" s="28">
        <v>897</v>
      </c>
      <c r="E10" s="28">
        <v>919</v>
      </c>
      <c r="F10" s="28">
        <v>899</v>
      </c>
      <c r="G10" s="1">
        <f t="shared" si="0"/>
        <v>888.2</v>
      </c>
      <c r="H10" s="26">
        <f t="shared" si="1"/>
        <v>9.4811320754716981E-3</v>
      </c>
    </row>
    <row r="11" spans="1:8" x14ac:dyDescent="0.3">
      <c r="A11" s="4" t="s">
        <v>5</v>
      </c>
      <c r="B11" s="28">
        <v>1197</v>
      </c>
      <c r="C11" s="28">
        <v>1180</v>
      </c>
      <c r="D11" s="28">
        <v>1187</v>
      </c>
      <c r="E11" s="28">
        <v>1175</v>
      </c>
      <c r="F11" s="28">
        <v>1085</v>
      </c>
      <c r="G11" s="1">
        <f t="shared" si="0"/>
        <v>1164.8</v>
      </c>
      <c r="H11" s="26">
        <f t="shared" si="1"/>
        <v>-5.3801169590643296E-3</v>
      </c>
    </row>
    <row r="12" spans="1:8" x14ac:dyDescent="0.3">
      <c r="A12" s="4" t="s">
        <v>6</v>
      </c>
      <c r="B12" s="28">
        <v>2364</v>
      </c>
      <c r="C12" s="28">
        <v>2551</v>
      </c>
      <c r="D12" s="28">
        <v>2582</v>
      </c>
      <c r="E12" s="28">
        <v>2518</v>
      </c>
      <c r="F12" s="28">
        <v>2458</v>
      </c>
      <c r="G12" s="1">
        <f t="shared" si="0"/>
        <v>2494.6</v>
      </c>
      <c r="H12" s="26">
        <f t="shared" si="1"/>
        <v>1.1049069373942455E-2</v>
      </c>
    </row>
    <row r="13" spans="1:8" x14ac:dyDescent="0.3">
      <c r="A13" s="4" t="s">
        <v>7</v>
      </c>
      <c r="B13" s="28">
        <v>1818</v>
      </c>
      <c r="C13" s="28">
        <v>1801</v>
      </c>
      <c r="D13" s="28">
        <v>1727</v>
      </c>
      <c r="E13" s="28">
        <v>1652</v>
      </c>
      <c r="F13" s="28">
        <v>1601</v>
      </c>
      <c r="G13" s="1">
        <f t="shared" si="0"/>
        <v>1719.8</v>
      </c>
      <c r="H13" s="26">
        <f t="shared" si="1"/>
        <v>-1.0803080308030811E-2</v>
      </c>
    </row>
    <row r="14" spans="1:8" x14ac:dyDescent="0.3">
      <c r="A14" s="4" t="s">
        <v>8</v>
      </c>
      <c r="B14" s="28">
        <v>357</v>
      </c>
      <c r="C14" s="28">
        <v>337</v>
      </c>
      <c r="D14" s="28">
        <v>323</v>
      </c>
      <c r="E14" s="28">
        <v>297</v>
      </c>
      <c r="F14" s="28">
        <v>276</v>
      </c>
      <c r="G14" s="1">
        <f t="shared" si="0"/>
        <v>318</v>
      </c>
      <c r="H14" s="26">
        <f t="shared" si="1"/>
        <v>-2.1848739495798308E-2</v>
      </c>
    </row>
    <row r="15" spans="1:8" x14ac:dyDescent="0.3">
      <c r="A15" s="4" t="s">
        <v>9</v>
      </c>
      <c r="B15" s="28">
        <v>348</v>
      </c>
      <c r="C15" s="28">
        <v>354</v>
      </c>
      <c r="D15" s="28">
        <v>348</v>
      </c>
      <c r="E15" s="28">
        <v>321</v>
      </c>
      <c r="F15" s="28">
        <v>310</v>
      </c>
      <c r="G15" s="1">
        <f t="shared" si="0"/>
        <v>336.2</v>
      </c>
      <c r="H15" s="26">
        <f t="shared" si="1"/>
        <v>-6.7816091954023159E-3</v>
      </c>
    </row>
    <row r="16" spans="1:8" x14ac:dyDescent="0.3">
      <c r="A16" s="4" t="s">
        <v>10</v>
      </c>
      <c r="B16" s="28">
        <v>395</v>
      </c>
      <c r="C16" s="28">
        <v>382</v>
      </c>
      <c r="D16" s="28">
        <v>399</v>
      </c>
      <c r="E16" s="28">
        <v>379</v>
      </c>
      <c r="F16" s="28">
        <v>373</v>
      </c>
      <c r="G16" s="1">
        <f t="shared" si="0"/>
        <v>385.6</v>
      </c>
      <c r="H16" s="26">
        <f t="shared" si="1"/>
        <v>-4.7594936708860612E-3</v>
      </c>
    </row>
    <row r="17" spans="1:8" x14ac:dyDescent="0.3">
      <c r="A17" s="4" t="s">
        <v>11</v>
      </c>
      <c r="B17" s="28">
        <v>313</v>
      </c>
      <c r="C17" s="28">
        <v>330</v>
      </c>
      <c r="D17" s="28">
        <v>363</v>
      </c>
      <c r="E17" s="28">
        <v>352</v>
      </c>
      <c r="F17" s="28">
        <v>394</v>
      </c>
      <c r="G17" s="1">
        <f t="shared" si="0"/>
        <v>350.4</v>
      </c>
      <c r="H17" s="26">
        <f t="shared" si="1"/>
        <v>2.3897763578274757E-2</v>
      </c>
    </row>
    <row r="18" spans="1:8" x14ac:dyDescent="0.3">
      <c r="A18" s="4" t="s">
        <v>12</v>
      </c>
      <c r="B18" s="28">
        <v>311</v>
      </c>
      <c r="C18" s="28">
        <v>304</v>
      </c>
      <c r="D18" s="28">
        <v>300</v>
      </c>
      <c r="E18" s="28">
        <v>276</v>
      </c>
      <c r="F18" s="28">
        <v>306</v>
      </c>
      <c r="G18" s="1">
        <f t="shared" si="0"/>
        <v>299.39999999999998</v>
      </c>
      <c r="H18" s="26">
        <f t="shared" si="1"/>
        <v>-7.4598070739549938E-3</v>
      </c>
    </row>
    <row r="19" spans="1:8" x14ac:dyDescent="0.3">
      <c r="A19" s="4" t="s">
        <v>13</v>
      </c>
      <c r="B19" s="28">
        <v>468</v>
      </c>
      <c r="C19" s="28">
        <v>461</v>
      </c>
      <c r="D19" s="28">
        <v>453</v>
      </c>
      <c r="E19" s="28">
        <v>457</v>
      </c>
      <c r="F19" s="28">
        <v>455</v>
      </c>
      <c r="G19" s="1">
        <f t="shared" si="0"/>
        <v>458.8</v>
      </c>
      <c r="H19" s="26">
        <f t="shared" si="1"/>
        <v>-3.9316239316239173E-3</v>
      </c>
    </row>
    <row r="20" spans="1:8" x14ac:dyDescent="0.3">
      <c r="A20" s="4" t="s">
        <v>14</v>
      </c>
      <c r="B20" s="28">
        <v>1744</v>
      </c>
      <c r="C20" s="28">
        <v>1956</v>
      </c>
      <c r="D20" s="28">
        <v>2055</v>
      </c>
      <c r="E20" s="28">
        <v>2094</v>
      </c>
      <c r="F20" s="28">
        <v>2090</v>
      </c>
      <c r="G20" s="1">
        <f t="shared" si="0"/>
        <v>1987.8</v>
      </c>
      <c r="H20" s="26">
        <f t="shared" si="1"/>
        <v>2.7958715596330251E-2</v>
      </c>
    </row>
    <row r="21" spans="1:8" x14ac:dyDescent="0.3">
      <c r="A21" s="4" t="s">
        <v>15</v>
      </c>
      <c r="B21" s="28">
        <v>192</v>
      </c>
      <c r="C21" s="28">
        <v>192</v>
      </c>
      <c r="D21" s="28">
        <v>198</v>
      </c>
      <c r="E21" s="28">
        <v>203</v>
      </c>
      <c r="F21" s="28">
        <v>189</v>
      </c>
      <c r="G21" s="1">
        <f t="shared" si="0"/>
        <v>194.8</v>
      </c>
      <c r="H21" s="26">
        <f t="shared" si="1"/>
        <v>2.9166666666666785E-3</v>
      </c>
    </row>
    <row r="22" spans="1:8" x14ac:dyDescent="0.3">
      <c r="A22" s="4" t="s">
        <v>16</v>
      </c>
      <c r="B22" s="28">
        <v>285</v>
      </c>
      <c r="C22" s="28">
        <v>276</v>
      </c>
      <c r="D22" s="28">
        <v>263</v>
      </c>
      <c r="E22" s="28">
        <v>242</v>
      </c>
      <c r="F22" s="28">
        <v>250</v>
      </c>
      <c r="G22" s="1">
        <f t="shared" si="0"/>
        <v>263.2</v>
      </c>
      <c r="H22" s="26">
        <f t="shared" si="1"/>
        <v>-1.5298245614035099E-2</v>
      </c>
    </row>
    <row r="23" spans="1:8" x14ac:dyDescent="0.3">
      <c r="A23" s="4" t="s">
        <v>17</v>
      </c>
      <c r="B23" s="28">
        <v>324</v>
      </c>
      <c r="C23" s="28">
        <v>312</v>
      </c>
      <c r="D23" s="28">
        <v>307</v>
      </c>
      <c r="E23" s="28">
        <v>294</v>
      </c>
      <c r="F23" s="28">
        <v>291</v>
      </c>
      <c r="G23" s="1">
        <f t="shared" si="0"/>
        <v>305.60000000000002</v>
      </c>
      <c r="H23" s="26">
        <f t="shared" si="1"/>
        <v>-1.1358024691358003E-2</v>
      </c>
    </row>
    <row r="24" spans="1:8" x14ac:dyDescent="0.3">
      <c r="A24" s="4" t="s">
        <v>18</v>
      </c>
      <c r="B24" s="28">
        <v>90</v>
      </c>
      <c r="C24" s="28">
        <v>96</v>
      </c>
      <c r="D24" s="28">
        <v>81</v>
      </c>
      <c r="E24" s="28">
        <v>81</v>
      </c>
      <c r="F24" s="28">
        <v>76</v>
      </c>
      <c r="G24" s="1">
        <f t="shared" si="0"/>
        <v>84.8</v>
      </c>
      <c r="H24" s="26">
        <f t="shared" si="1"/>
        <v>-1.1555555555555564E-2</v>
      </c>
    </row>
    <row r="25" spans="1:8" x14ac:dyDescent="0.3">
      <c r="A25" s="4" t="s">
        <v>19</v>
      </c>
      <c r="B25" s="28">
        <v>389</v>
      </c>
      <c r="C25" s="28">
        <v>412</v>
      </c>
      <c r="D25" s="28">
        <v>388</v>
      </c>
      <c r="E25" s="28">
        <v>424</v>
      </c>
      <c r="F25" s="28">
        <v>457</v>
      </c>
      <c r="G25" s="1">
        <f t="shared" si="0"/>
        <v>414</v>
      </c>
      <c r="H25" s="26">
        <f t="shared" si="1"/>
        <v>1.2853470437018011E-2</v>
      </c>
    </row>
    <row r="26" spans="1:8" x14ac:dyDescent="0.3">
      <c r="A26" s="4" t="s">
        <v>20</v>
      </c>
      <c r="B26" s="28">
        <v>255</v>
      </c>
      <c r="C26" s="28">
        <v>272</v>
      </c>
      <c r="D26" s="28">
        <v>279</v>
      </c>
      <c r="E26" s="28">
        <v>262</v>
      </c>
      <c r="F26" s="28">
        <v>267</v>
      </c>
      <c r="G26" s="1">
        <f t="shared" si="0"/>
        <v>267</v>
      </c>
      <c r="H26" s="26">
        <f t="shared" si="1"/>
        <v>9.4117647058823643E-3</v>
      </c>
    </row>
    <row r="27" spans="1:8" x14ac:dyDescent="0.3">
      <c r="A27" s="4" t="s">
        <v>21</v>
      </c>
      <c r="B27" s="28">
        <v>71</v>
      </c>
      <c r="C27" s="28">
        <v>73</v>
      </c>
      <c r="D27" s="28">
        <v>86</v>
      </c>
      <c r="E27" s="28">
        <v>83</v>
      </c>
      <c r="F27" s="28">
        <v>81</v>
      </c>
      <c r="G27" s="1">
        <f t="shared" si="0"/>
        <v>78.8</v>
      </c>
      <c r="H27" s="26">
        <f t="shared" si="1"/>
        <v>2.1971830985915465E-2</v>
      </c>
    </row>
    <row r="28" spans="1:8" x14ac:dyDescent="0.3">
      <c r="A28" s="4" t="s">
        <v>22</v>
      </c>
      <c r="B28" s="28">
        <v>110</v>
      </c>
      <c r="C28" s="28">
        <v>101</v>
      </c>
      <c r="D28" s="28">
        <v>109</v>
      </c>
      <c r="E28" s="28">
        <v>107</v>
      </c>
      <c r="F28" s="28">
        <v>114</v>
      </c>
      <c r="G28" s="1">
        <f t="shared" si="0"/>
        <v>108.2</v>
      </c>
      <c r="H28" s="26">
        <f t="shared" si="1"/>
        <v>-3.2727272727272718E-3</v>
      </c>
    </row>
    <row r="29" spans="1:8" x14ac:dyDescent="0.3">
      <c r="A29" s="4" t="s">
        <v>23</v>
      </c>
      <c r="B29" s="28">
        <v>521</v>
      </c>
      <c r="C29" s="28">
        <v>566</v>
      </c>
      <c r="D29" s="28">
        <v>590</v>
      </c>
      <c r="E29" s="28">
        <v>560</v>
      </c>
      <c r="F29" s="28">
        <v>524</v>
      </c>
      <c r="G29" s="1">
        <f t="shared" si="0"/>
        <v>552.20000000000005</v>
      </c>
      <c r="H29" s="26">
        <f t="shared" si="1"/>
        <v>1.1976967370441471E-2</v>
      </c>
    </row>
    <row r="30" spans="1:8" x14ac:dyDescent="0.3">
      <c r="A30" s="4" t="s">
        <v>24</v>
      </c>
      <c r="B30" s="28">
        <v>454</v>
      </c>
      <c r="C30" s="28">
        <v>504</v>
      </c>
      <c r="D30" s="28">
        <v>490</v>
      </c>
      <c r="E30" s="28">
        <v>452</v>
      </c>
      <c r="F30" s="28">
        <v>399</v>
      </c>
      <c r="G30" s="1">
        <f t="shared" si="0"/>
        <v>459.8</v>
      </c>
      <c r="H30" s="26">
        <f t="shared" si="1"/>
        <v>2.5550660792951429E-3</v>
      </c>
    </row>
    <row r="31" spans="1:8" x14ac:dyDescent="0.3">
      <c r="A31" s="4" t="s">
        <v>25</v>
      </c>
      <c r="B31" s="28">
        <v>204</v>
      </c>
      <c r="C31" s="28">
        <v>233</v>
      </c>
      <c r="D31" s="28">
        <v>229</v>
      </c>
      <c r="E31" s="28">
        <v>225</v>
      </c>
      <c r="F31" s="28">
        <v>212</v>
      </c>
      <c r="G31" s="1">
        <f t="shared" si="0"/>
        <v>220.6</v>
      </c>
      <c r="H31" s="26">
        <f t="shared" si="1"/>
        <v>1.6274509803921554E-2</v>
      </c>
    </row>
    <row r="32" spans="1:8" x14ac:dyDescent="0.3">
      <c r="A32" s="4" t="s">
        <v>26</v>
      </c>
      <c r="B32" s="28">
        <v>268</v>
      </c>
      <c r="C32" s="28">
        <v>265</v>
      </c>
      <c r="D32" s="28">
        <v>261</v>
      </c>
      <c r="E32" s="28">
        <v>252</v>
      </c>
      <c r="F32" s="28">
        <v>249</v>
      </c>
      <c r="G32" s="1">
        <f t="shared" si="0"/>
        <v>259</v>
      </c>
      <c r="H32" s="26">
        <f t="shared" si="1"/>
        <v>-6.7164179104477698E-3</v>
      </c>
    </row>
    <row r="33" spans="1:8" x14ac:dyDescent="0.3">
      <c r="A33" s="4" t="s">
        <v>27</v>
      </c>
      <c r="B33" s="28">
        <v>292</v>
      </c>
      <c r="C33" s="28">
        <v>280</v>
      </c>
      <c r="D33" s="28">
        <v>249</v>
      </c>
      <c r="E33" s="28">
        <v>235</v>
      </c>
      <c r="F33" s="28">
        <v>261</v>
      </c>
      <c r="G33" s="1">
        <f t="shared" si="0"/>
        <v>263.39999999999998</v>
      </c>
      <c r="H33" s="26">
        <f t="shared" si="1"/>
        <v>-1.9589041095890436E-2</v>
      </c>
    </row>
    <row r="34" spans="1:8" x14ac:dyDescent="0.3">
      <c r="A34" s="4" t="s">
        <v>28</v>
      </c>
      <c r="B34" s="28">
        <v>150</v>
      </c>
      <c r="C34" s="28">
        <v>148</v>
      </c>
      <c r="D34" s="28">
        <v>126</v>
      </c>
      <c r="E34" s="28">
        <v>111</v>
      </c>
      <c r="F34" s="28">
        <v>118</v>
      </c>
      <c r="G34" s="1">
        <f t="shared" si="0"/>
        <v>130.6</v>
      </c>
      <c r="H34" s="26">
        <f t="shared" si="1"/>
        <v>-2.5866666666666684E-2</v>
      </c>
    </row>
    <row r="35" spans="1:8" x14ac:dyDescent="0.3">
      <c r="A35" s="4" t="s">
        <v>29</v>
      </c>
      <c r="B35" s="28">
        <v>254</v>
      </c>
      <c r="C35" s="28">
        <v>262</v>
      </c>
      <c r="D35" s="28">
        <v>259</v>
      </c>
      <c r="E35" s="28">
        <v>255</v>
      </c>
      <c r="F35" s="28">
        <v>239</v>
      </c>
      <c r="G35" s="1">
        <f t="shared" si="0"/>
        <v>253.8</v>
      </c>
      <c r="H35" s="26">
        <f t="shared" si="1"/>
        <v>-1.5748031496061189E-4</v>
      </c>
    </row>
    <row r="36" spans="1:8" x14ac:dyDescent="0.3">
      <c r="A36" s="4" t="s">
        <v>30</v>
      </c>
      <c r="B36" s="28">
        <v>453</v>
      </c>
      <c r="C36" s="28">
        <v>419</v>
      </c>
      <c r="D36" s="28">
        <v>421</v>
      </c>
      <c r="E36" s="28">
        <v>364</v>
      </c>
      <c r="F36" s="28">
        <v>343</v>
      </c>
      <c r="G36" s="1">
        <f t="shared" si="0"/>
        <v>400</v>
      </c>
      <c r="H36" s="26">
        <f t="shared" si="1"/>
        <v>-2.3399558498896255E-2</v>
      </c>
    </row>
    <row r="37" spans="1:8" x14ac:dyDescent="0.3">
      <c r="A37" s="4" t="s">
        <v>31</v>
      </c>
      <c r="B37" s="28">
        <v>247</v>
      </c>
      <c r="C37" s="28">
        <v>243</v>
      </c>
      <c r="D37" s="28">
        <v>255</v>
      </c>
      <c r="E37" s="28">
        <v>237</v>
      </c>
      <c r="F37" s="28">
        <v>235</v>
      </c>
      <c r="G37" s="1">
        <f t="shared" si="0"/>
        <v>243.4</v>
      </c>
      <c r="H37" s="26">
        <f t="shared" si="1"/>
        <v>-2.9149797570850121E-3</v>
      </c>
    </row>
    <row r="38" spans="1:8" x14ac:dyDescent="0.3">
      <c r="A38" s="4" t="s">
        <v>32</v>
      </c>
      <c r="B38" s="28">
        <v>414</v>
      </c>
      <c r="C38" s="28">
        <v>384</v>
      </c>
      <c r="D38" s="28">
        <v>381</v>
      </c>
      <c r="E38" s="28">
        <v>373</v>
      </c>
      <c r="F38" s="28">
        <v>362</v>
      </c>
      <c r="G38" s="1">
        <f t="shared" si="0"/>
        <v>382.8</v>
      </c>
      <c r="H38" s="26">
        <f t="shared" si="1"/>
        <v>-1.507246376811593E-2</v>
      </c>
    </row>
    <row r="39" spans="1:8" x14ac:dyDescent="0.3">
      <c r="A39" s="4" t="s">
        <v>33</v>
      </c>
      <c r="B39" s="28">
        <v>126</v>
      </c>
      <c r="C39" s="28">
        <v>114</v>
      </c>
      <c r="D39" s="28">
        <v>109</v>
      </c>
      <c r="E39" s="28">
        <v>105</v>
      </c>
      <c r="F39" s="28">
        <v>102</v>
      </c>
      <c r="G39" s="1">
        <f t="shared" si="0"/>
        <v>111.2</v>
      </c>
      <c r="H39" s="26">
        <f t="shared" si="1"/>
        <v>-2.3492063492063498E-2</v>
      </c>
    </row>
    <row r="40" spans="1:8" x14ac:dyDescent="0.3">
      <c r="A40" s="4" t="s">
        <v>34</v>
      </c>
      <c r="B40" s="28">
        <v>235</v>
      </c>
      <c r="C40" s="28">
        <v>252</v>
      </c>
      <c r="D40" s="28">
        <v>267</v>
      </c>
      <c r="E40" s="28">
        <v>255</v>
      </c>
      <c r="F40" s="28">
        <v>241</v>
      </c>
      <c r="G40" s="1">
        <f t="shared" si="0"/>
        <v>250</v>
      </c>
      <c r="H40" s="26">
        <f t="shared" si="1"/>
        <v>1.2765957446808507E-2</v>
      </c>
    </row>
    <row r="41" spans="1:8" x14ac:dyDescent="0.3">
      <c r="A41" s="4" t="s">
        <v>35</v>
      </c>
      <c r="B41" s="28">
        <v>153</v>
      </c>
      <c r="C41" s="28">
        <v>158</v>
      </c>
      <c r="D41" s="28">
        <v>146</v>
      </c>
      <c r="E41" s="28">
        <v>157</v>
      </c>
      <c r="F41" s="28">
        <v>162</v>
      </c>
      <c r="G41" s="1">
        <f t="shared" si="0"/>
        <v>155.19999999999999</v>
      </c>
      <c r="H41" s="26">
        <f t="shared" si="1"/>
        <v>2.8758169934640422E-3</v>
      </c>
    </row>
    <row r="42" spans="1:8" x14ac:dyDescent="0.3">
      <c r="A42" s="4" t="s">
        <v>36</v>
      </c>
      <c r="B42" s="28">
        <v>267</v>
      </c>
      <c r="C42" s="28">
        <v>265</v>
      </c>
      <c r="D42" s="28">
        <v>262</v>
      </c>
      <c r="E42" s="28">
        <v>266</v>
      </c>
      <c r="F42" s="28">
        <v>262</v>
      </c>
      <c r="G42" s="1">
        <f t="shared" si="0"/>
        <v>264.39999999999998</v>
      </c>
      <c r="H42" s="26">
        <f t="shared" si="1"/>
        <v>-1.9475655430711836E-3</v>
      </c>
    </row>
    <row r="43" spans="1:8" x14ac:dyDescent="0.3">
      <c r="A43" s="4" t="s">
        <v>37</v>
      </c>
      <c r="B43" s="28">
        <v>529</v>
      </c>
      <c r="C43" s="28">
        <v>551</v>
      </c>
      <c r="D43" s="28">
        <v>564</v>
      </c>
      <c r="E43" s="28">
        <v>592</v>
      </c>
      <c r="F43" s="28">
        <v>581</v>
      </c>
      <c r="G43" s="1">
        <f t="shared" si="0"/>
        <v>563.4</v>
      </c>
      <c r="H43" s="26">
        <f t="shared" si="1"/>
        <v>1.3005671077504699E-2</v>
      </c>
    </row>
    <row r="44" spans="1:8" x14ac:dyDescent="0.3">
      <c r="A44" s="4" t="s">
        <v>38</v>
      </c>
      <c r="B44" s="28">
        <v>327</v>
      </c>
      <c r="C44" s="28">
        <v>358</v>
      </c>
      <c r="D44" s="28">
        <v>363</v>
      </c>
      <c r="E44" s="28">
        <v>386</v>
      </c>
      <c r="F44" s="28">
        <v>419</v>
      </c>
      <c r="G44" s="1">
        <f t="shared" si="0"/>
        <v>370.6</v>
      </c>
      <c r="H44" s="26">
        <f t="shared" si="1"/>
        <v>2.6666666666666661E-2</v>
      </c>
    </row>
    <row r="45" spans="1:8" x14ac:dyDescent="0.3">
      <c r="A45" s="4" t="s">
        <v>39</v>
      </c>
      <c r="B45" s="28">
        <v>336</v>
      </c>
      <c r="C45" s="28">
        <v>346</v>
      </c>
      <c r="D45" s="28">
        <v>356</v>
      </c>
      <c r="E45" s="28">
        <v>329</v>
      </c>
      <c r="F45" s="28">
        <v>331</v>
      </c>
      <c r="G45" s="1">
        <f t="shared" si="0"/>
        <v>339.6</v>
      </c>
      <c r="H45" s="26">
        <f t="shared" si="1"/>
        <v>2.1428571428571352E-3</v>
      </c>
    </row>
  </sheetData>
  <mergeCells count="5">
    <mergeCell ref="A1:H1"/>
    <mergeCell ref="A2:A3"/>
    <mergeCell ref="B2:F2"/>
    <mergeCell ref="G2:G3"/>
    <mergeCell ref="H2:H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42CFD-0E0E-42CB-A9E0-2570C45ABE24}">
  <dimension ref="A1:AB46"/>
  <sheetViews>
    <sheetView zoomScale="80" zoomScaleNormal="80" workbookViewId="0">
      <selection activeCell="F5" sqref="F5"/>
    </sheetView>
  </sheetViews>
  <sheetFormatPr defaultRowHeight="14.4" x14ac:dyDescent="0.3"/>
  <cols>
    <col min="1" max="1" width="18.88671875" customWidth="1"/>
    <col min="27" max="27" width="14.33203125" customWidth="1"/>
    <col min="28" max="28" width="14" customWidth="1"/>
  </cols>
  <sheetData>
    <row r="1" spans="1:28" ht="70.2" customHeight="1" thickBot="1" x14ac:dyDescent="0.35">
      <c r="A1" s="86" t="s">
        <v>53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</row>
    <row r="2" spans="1:28" ht="15.6" thickTop="1" thickBot="1" x14ac:dyDescent="0.35">
      <c r="A2" s="88" t="s">
        <v>49</v>
      </c>
      <c r="B2" s="6">
        <v>2018</v>
      </c>
      <c r="C2" s="7">
        <v>2019</v>
      </c>
      <c r="D2" s="7">
        <v>2020</v>
      </c>
      <c r="E2" s="7">
        <v>2021</v>
      </c>
      <c r="F2" s="9">
        <v>2022</v>
      </c>
      <c r="G2" s="6">
        <v>2018</v>
      </c>
      <c r="H2" s="7">
        <v>2019</v>
      </c>
      <c r="I2" s="7">
        <v>2020</v>
      </c>
      <c r="J2" s="7">
        <v>2021</v>
      </c>
      <c r="K2" s="8">
        <v>2022</v>
      </c>
      <c r="L2" s="6">
        <v>2018</v>
      </c>
      <c r="M2" s="7">
        <v>2019</v>
      </c>
      <c r="N2" s="7">
        <v>2020</v>
      </c>
      <c r="O2" s="7">
        <v>2021</v>
      </c>
      <c r="P2" s="8">
        <v>2022</v>
      </c>
      <c r="Q2" s="6">
        <v>2018</v>
      </c>
      <c r="R2" s="7">
        <v>2019</v>
      </c>
      <c r="S2" s="7">
        <v>2020</v>
      </c>
      <c r="T2" s="7">
        <v>2021</v>
      </c>
      <c r="U2" s="8">
        <v>2022</v>
      </c>
      <c r="V2" s="6">
        <v>2018</v>
      </c>
      <c r="W2" s="7">
        <v>2019</v>
      </c>
      <c r="X2" s="7">
        <v>2020</v>
      </c>
      <c r="Y2" s="7">
        <v>2021</v>
      </c>
      <c r="Z2" s="8">
        <v>2022</v>
      </c>
      <c r="AA2" s="90" t="s">
        <v>47</v>
      </c>
      <c r="AB2" s="90" t="s">
        <v>55</v>
      </c>
    </row>
    <row r="3" spans="1:28" ht="75.599999999999994" customHeight="1" thickTop="1" thickBot="1" x14ac:dyDescent="0.35">
      <c r="A3" s="89"/>
      <c r="B3" s="92" t="s">
        <v>65</v>
      </c>
      <c r="C3" s="93"/>
      <c r="D3" s="93"/>
      <c r="E3" s="93"/>
      <c r="F3" s="94"/>
      <c r="G3" s="92" t="s">
        <v>64</v>
      </c>
      <c r="H3" s="93"/>
      <c r="I3" s="93"/>
      <c r="J3" s="93"/>
      <c r="K3" s="95"/>
      <c r="L3" s="92" t="s">
        <v>63</v>
      </c>
      <c r="M3" s="93"/>
      <c r="N3" s="93"/>
      <c r="O3" s="93"/>
      <c r="P3" s="95"/>
      <c r="Q3" s="92" t="s">
        <v>62</v>
      </c>
      <c r="R3" s="93"/>
      <c r="S3" s="93"/>
      <c r="T3" s="93"/>
      <c r="U3" s="95"/>
      <c r="V3" s="92" t="s">
        <v>60</v>
      </c>
      <c r="W3" s="93"/>
      <c r="X3" s="93"/>
      <c r="Y3" s="93"/>
      <c r="Z3" s="95"/>
      <c r="AA3" s="91"/>
      <c r="AB3" s="91"/>
    </row>
    <row r="4" spans="1:28" ht="30" thickTop="1" thickBot="1" x14ac:dyDescent="0.35">
      <c r="A4" s="22" t="s">
        <v>40</v>
      </c>
      <c r="B4" s="19">
        <v>19389</v>
      </c>
      <c r="C4" s="20">
        <v>19753</v>
      </c>
      <c r="D4" s="20">
        <v>20927</v>
      </c>
      <c r="E4" s="20">
        <v>22340</v>
      </c>
      <c r="F4" s="18">
        <v>21937</v>
      </c>
      <c r="G4" s="19">
        <v>19281</v>
      </c>
      <c r="H4" s="20">
        <v>19489</v>
      </c>
      <c r="I4" s="20">
        <v>19851</v>
      </c>
      <c r="J4" s="20">
        <v>20783</v>
      </c>
      <c r="K4" s="18">
        <v>22202</v>
      </c>
      <c r="L4" s="19">
        <v>18859</v>
      </c>
      <c r="M4" s="20">
        <v>19325</v>
      </c>
      <c r="N4" s="20">
        <v>19525</v>
      </c>
      <c r="O4" s="20">
        <v>20038</v>
      </c>
      <c r="P4" s="39">
        <v>20782</v>
      </c>
      <c r="Q4" s="41">
        <v>19118</v>
      </c>
      <c r="R4" s="42">
        <v>18996</v>
      </c>
      <c r="S4" s="42">
        <v>19340</v>
      </c>
      <c r="T4" s="42">
        <v>19692</v>
      </c>
      <c r="U4" s="43">
        <v>20004</v>
      </c>
      <c r="V4" s="52">
        <f>B4+G4+L4+Q4</f>
        <v>76647</v>
      </c>
      <c r="W4" s="42">
        <f>C4+H4+M4+R4</f>
        <v>77563</v>
      </c>
      <c r="X4" s="42">
        <f t="shared" ref="X4:Z4" si="0">D4+I4+N4+S4</f>
        <v>79643</v>
      </c>
      <c r="Y4" s="42">
        <f t="shared" si="0"/>
        <v>82853</v>
      </c>
      <c r="Z4" s="43">
        <f t="shared" si="0"/>
        <v>84925</v>
      </c>
      <c r="AA4" s="18">
        <f>SUM(V4:Z4)/5</f>
        <v>80326.2</v>
      </c>
      <c r="AB4" s="21">
        <f t="shared" ref="AB4:AB45" si="1">((AA4/V4)-1)/5</f>
        <v>9.600375748561563E-3</v>
      </c>
    </row>
    <row r="5" spans="1:28" ht="15" thickTop="1" x14ac:dyDescent="0.3">
      <c r="A5" s="22" t="s">
        <v>48</v>
      </c>
      <c r="B5" s="12">
        <v>4957</v>
      </c>
      <c r="C5" s="13">
        <v>5293</v>
      </c>
      <c r="D5" s="13">
        <v>5713</v>
      </c>
      <c r="E5" s="13">
        <v>5781</v>
      </c>
      <c r="F5" s="14">
        <v>5744</v>
      </c>
      <c r="G5" s="12">
        <v>5013</v>
      </c>
      <c r="H5" s="13">
        <v>5090</v>
      </c>
      <c r="I5" s="13">
        <v>5422</v>
      </c>
      <c r="J5" s="13">
        <v>5913</v>
      </c>
      <c r="K5" s="15">
        <v>6022</v>
      </c>
      <c r="L5" s="12">
        <v>4786</v>
      </c>
      <c r="M5" s="13">
        <v>5155</v>
      </c>
      <c r="N5" s="13">
        <v>5268</v>
      </c>
      <c r="O5" s="13">
        <v>5646</v>
      </c>
      <c r="P5" s="14">
        <v>6068</v>
      </c>
      <c r="Q5" s="56">
        <v>4968</v>
      </c>
      <c r="R5" s="53">
        <v>4915</v>
      </c>
      <c r="S5" s="53">
        <v>5320</v>
      </c>
      <c r="T5" s="53">
        <v>5428</v>
      </c>
      <c r="U5" s="57">
        <v>5886</v>
      </c>
      <c r="V5" s="54">
        <f>B5+G5+L5+Q5</f>
        <v>19724</v>
      </c>
      <c r="W5" s="47">
        <f>C5+M5+H5+R5</f>
        <v>20453</v>
      </c>
      <c r="X5" s="47">
        <f t="shared" ref="X5:Y5" si="2">D5+N5+I5+S5</f>
        <v>21723</v>
      </c>
      <c r="Y5" s="47">
        <f t="shared" si="2"/>
        <v>22768</v>
      </c>
      <c r="Z5" s="48">
        <f>F5+K5+P5+U5</f>
        <v>23720</v>
      </c>
      <c r="AA5" s="44">
        <f t="shared" ref="AA5:AA45" si="3">SUM(V5:Z5)/5</f>
        <v>21677.599999999999</v>
      </c>
      <c r="AB5" s="17">
        <f t="shared" si="1"/>
        <v>1.9809369296288758E-2</v>
      </c>
    </row>
    <row r="6" spans="1:28" ht="28.8" x14ac:dyDescent="0.3">
      <c r="A6" s="5" t="s">
        <v>0</v>
      </c>
      <c r="B6" s="29">
        <v>331</v>
      </c>
      <c r="C6" s="28">
        <v>383</v>
      </c>
      <c r="D6" s="28">
        <v>426</v>
      </c>
      <c r="E6" s="28">
        <v>472</v>
      </c>
      <c r="F6" s="32">
        <v>488</v>
      </c>
      <c r="G6" s="29">
        <v>325</v>
      </c>
      <c r="H6" s="28">
        <v>342</v>
      </c>
      <c r="I6" s="28">
        <v>410</v>
      </c>
      <c r="J6" s="28">
        <v>470</v>
      </c>
      <c r="K6" s="33">
        <v>500</v>
      </c>
      <c r="L6" s="29">
        <v>320</v>
      </c>
      <c r="M6" s="28">
        <v>345</v>
      </c>
      <c r="N6" s="28">
        <v>365</v>
      </c>
      <c r="O6" s="28">
        <v>443</v>
      </c>
      <c r="P6" s="32">
        <v>488</v>
      </c>
      <c r="Q6" s="58">
        <v>311</v>
      </c>
      <c r="R6" s="28">
        <v>334</v>
      </c>
      <c r="S6" s="28">
        <v>357</v>
      </c>
      <c r="T6" s="28">
        <v>374</v>
      </c>
      <c r="U6" s="59">
        <v>460</v>
      </c>
      <c r="V6" s="37">
        <f>B6+G6+L6+Q6</f>
        <v>1287</v>
      </c>
      <c r="W6" s="1">
        <f t="shared" ref="W6:W44" si="4">C6+M6+H6+R6</f>
        <v>1404</v>
      </c>
      <c r="X6" s="1">
        <f t="shared" ref="X6:X44" si="5">D6+N6+I6+S6</f>
        <v>1558</v>
      </c>
      <c r="Y6" s="1">
        <f t="shared" ref="Y6:Y43" si="6">E6+O6+J6+T6</f>
        <v>1759</v>
      </c>
      <c r="Z6" s="49">
        <f>F6+K6+P6+U6</f>
        <v>1936</v>
      </c>
      <c r="AA6" s="45">
        <f t="shared" si="3"/>
        <v>1588.8</v>
      </c>
      <c r="AB6" s="10">
        <f t="shared" si="1"/>
        <v>4.6899766899766916E-2</v>
      </c>
    </row>
    <row r="7" spans="1:28" ht="28.8" x14ac:dyDescent="0.3">
      <c r="A7" s="5" t="s">
        <v>1</v>
      </c>
      <c r="B7" s="29">
        <v>243</v>
      </c>
      <c r="C7" s="28">
        <v>242</v>
      </c>
      <c r="D7" s="28">
        <v>246</v>
      </c>
      <c r="E7" s="28">
        <v>254</v>
      </c>
      <c r="F7" s="32">
        <v>268</v>
      </c>
      <c r="G7" s="29">
        <v>229</v>
      </c>
      <c r="H7" s="28">
        <v>242</v>
      </c>
      <c r="I7" s="28">
        <v>245</v>
      </c>
      <c r="J7" s="28">
        <v>249</v>
      </c>
      <c r="K7" s="33">
        <v>257</v>
      </c>
      <c r="L7" s="29">
        <v>224</v>
      </c>
      <c r="M7" s="28">
        <v>238</v>
      </c>
      <c r="N7" s="28">
        <v>263</v>
      </c>
      <c r="O7" s="28">
        <v>254</v>
      </c>
      <c r="P7" s="32">
        <v>255</v>
      </c>
      <c r="Q7" s="58">
        <v>211</v>
      </c>
      <c r="R7" s="28">
        <v>228</v>
      </c>
      <c r="S7" s="28">
        <v>247</v>
      </c>
      <c r="T7" s="28">
        <v>269</v>
      </c>
      <c r="U7" s="59">
        <v>266</v>
      </c>
      <c r="V7" s="37">
        <f t="shared" ref="V7:V44" si="7">B7+G7+L7+Q7</f>
        <v>907</v>
      </c>
      <c r="W7" s="1">
        <f t="shared" si="4"/>
        <v>950</v>
      </c>
      <c r="X7" s="1">
        <f t="shared" si="5"/>
        <v>1001</v>
      </c>
      <c r="Y7" s="1">
        <f t="shared" si="6"/>
        <v>1026</v>
      </c>
      <c r="Z7" s="49">
        <f t="shared" ref="Z7:Z45" si="8">F7+K7+P7+U7</f>
        <v>1046</v>
      </c>
      <c r="AA7" s="45">
        <f t="shared" si="3"/>
        <v>986</v>
      </c>
      <c r="AB7" s="10">
        <f t="shared" si="1"/>
        <v>1.7420066152149926E-2</v>
      </c>
    </row>
    <row r="8" spans="1:28" ht="28.8" x14ac:dyDescent="0.3">
      <c r="A8" s="5" t="s">
        <v>2</v>
      </c>
      <c r="B8" s="29">
        <v>182</v>
      </c>
      <c r="C8" s="28">
        <v>204</v>
      </c>
      <c r="D8" s="28">
        <v>192</v>
      </c>
      <c r="E8" s="28">
        <v>188</v>
      </c>
      <c r="F8" s="32">
        <v>185</v>
      </c>
      <c r="G8" s="29">
        <v>195</v>
      </c>
      <c r="H8" s="28">
        <v>184</v>
      </c>
      <c r="I8" s="28">
        <v>198</v>
      </c>
      <c r="J8" s="28">
        <v>197</v>
      </c>
      <c r="K8" s="33">
        <v>189</v>
      </c>
      <c r="L8" s="29">
        <v>178</v>
      </c>
      <c r="M8" s="28">
        <v>195</v>
      </c>
      <c r="N8" s="28">
        <v>183</v>
      </c>
      <c r="O8" s="28">
        <v>208</v>
      </c>
      <c r="P8" s="32">
        <v>200</v>
      </c>
      <c r="Q8" s="58">
        <v>185</v>
      </c>
      <c r="R8" s="28">
        <v>190</v>
      </c>
      <c r="S8" s="28">
        <v>189</v>
      </c>
      <c r="T8" s="28">
        <v>185</v>
      </c>
      <c r="U8" s="59">
        <v>208</v>
      </c>
      <c r="V8" s="37">
        <f t="shared" si="7"/>
        <v>740</v>
      </c>
      <c r="W8" s="1">
        <f t="shared" si="4"/>
        <v>773</v>
      </c>
      <c r="X8" s="1">
        <f t="shared" si="5"/>
        <v>762</v>
      </c>
      <c r="Y8" s="1">
        <f t="shared" si="6"/>
        <v>778</v>
      </c>
      <c r="Z8" s="49">
        <f t="shared" si="8"/>
        <v>782</v>
      </c>
      <c r="AA8" s="45">
        <f t="shared" si="3"/>
        <v>767</v>
      </c>
      <c r="AB8" s="10">
        <f t="shared" si="1"/>
        <v>7.2972972972972895E-3</v>
      </c>
    </row>
    <row r="9" spans="1:28" ht="28.8" x14ac:dyDescent="0.3">
      <c r="A9" s="5" t="s">
        <v>3</v>
      </c>
      <c r="B9" s="29">
        <v>110</v>
      </c>
      <c r="C9" s="28">
        <v>112</v>
      </c>
      <c r="D9" s="28">
        <v>127</v>
      </c>
      <c r="E9" s="28">
        <v>127</v>
      </c>
      <c r="F9" s="32">
        <v>131</v>
      </c>
      <c r="G9" s="29">
        <v>124</v>
      </c>
      <c r="H9" s="28">
        <v>118</v>
      </c>
      <c r="I9" s="28">
        <v>115</v>
      </c>
      <c r="J9" s="28">
        <v>132</v>
      </c>
      <c r="K9" s="33">
        <v>135</v>
      </c>
      <c r="L9" s="29">
        <v>117</v>
      </c>
      <c r="M9" s="28">
        <v>124</v>
      </c>
      <c r="N9" s="28">
        <v>125</v>
      </c>
      <c r="O9" s="28">
        <v>120</v>
      </c>
      <c r="P9" s="32">
        <v>129</v>
      </c>
      <c r="Q9" s="58">
        <v>143</v>
      </c>
      <c r="R9" s="28">
        <v>123</v>
      </c>
      <c r="S9" s="28">
        <v>126</v>
      </c>
      <c r="T9" s="28">
        <v>132</v>
      </c>
      <c r="U9" s="59">
        <v>131</v>
      </c>
      <c r="V9" s="37">
        <f t="shared" si="7"/>
        <v>494</v>
      </c>
      <c r="W9" s="1">
        <f t="shared" si="4"/>
        <v>477</v>
      </c>
      <c r="X9" s="1">
        <f t="shared" si="5"/>
        <v>493</v>
      </c>
      <c r="Y9" s="1">
        <f t="shared" si="6"/>
        <v>511</v>
      </c>
      <c r="Z9" s="49">
        <f t="shared" si="8"/>
        <v>526</v>
      </c>
      <c r="AA9" s="45">
        <f t="shared" si="3"/>
        <v>500.2</v>
      </c>
      <c r="AB9" s="10">
        <f t="shared" si="1"/>
        <v>2.5101214574898556E-3</v>
      </c>
    </row>
    <row r="10" spans="1:28" ht="28.8" x14ac:dyDescent="0.3">
      <c r="A10" s="5" t="s">
        <v>4</v>
      </c>
      <c r="B10" s="29">
        <v>200</v>
      </c>
      <c r="C10" s="28">
        <v>243</v>
      </c>
      <c r="D10" s="28">
        <v>232</v>
      </c>
      <c r="E10" s="28">
        <v>281</v>
      </c>
      <c r="F10" s="32">
        <v>256</v>
      </c>
      <c r="G10" s="29">
        <v>240</v>
      </c>
      <c r="H10" s="28">
        <v>218</v>
      </c>
      <c r="I10" s="28">
        <v>259</v>
      </c>
      <c r="J10" s="28">
        <v>256</v>
      </c>
      <c r="K10" s="33">
        <v>308</v>
      </c>
      <c r="L10" s="29">
        <v>208</v>
      </c>
      <c r="M10" s="28">
        <v>262</v>
      </c>
      <c r="N10" s="28">
        <v>243</v>
      </c>
      <c r="O10" s="28">
        <v>280</v>
      </c>
      <c r="P10" s="32">
        <v>282</v>
      </c>
      <c r="Q10" s="58">
        <v>269</v>
      </c>
      <c r="R10" s="28">
        <v>229</v>
      </c>
      <c r="S10" s="28">
        <v>287</v>
      </c>
      <c r="T10" s="28">
        <v>274</v>
      </c>
      <c r="U10" s="59">
        <v>327</v>
      </c>
      <c r="V10" s="37">
        <f t="shared" si="7"/>
        <v>917</v>
      </c>
      <c r="W10" s="1">
        <f t="shared" si="4"/>
        <v>952</v>
      </c>
      <c r="X10" s="1">
        <f t="shared" si="5"/>
        <v>1021</v>
      </c>
      <c r="Y10" s="1">
        <f t="shared" si="6"/>
        <v>1091</v>
      </c>
      <c r="Z10" s="49">
        <f t="shared" si="8"/>
        <v>1173</v>
      </c>
      <c r="AA10" s="45">
        <f t="shared" si="3"/>
        <v>1030.8</v>
      </c>
      <c r="AB10" s="10">
        <f t="shared" si="1"/>
        <v>2.4820065430752436E-2</v>
      </c>
    </row>
    <row r="11" spans="1:28" ht="28.8" x14ac:dyDescent="0.3">
      <c r="A11" s="5" t="s">
        <v>5</v>
      </c>
      <c r="B11" s="29">
        <v>298</v>
      </c>
      <c r="C11" s="28">
        <v>290</v>
      </c>
      <c r="D11" s="28">
        <v>318</v>
      </c>
      <c r="E11" s="28">
        <v>330</v>
      </c>
      <c r="F11" s="32">
        <v>277</v>
      </c>
      <c r="G11" s="29">
        <v>303</v>
      </c>
      <c r="H11" s="28">
        <v>298</v>
      </c>
      <c r="I11" s="28">
        <v>296</v>
      </c>
      <c r="J11" s="28">
        <v>326</v>
      </c>
      <c r="K11" s="33">
        <v>333</v>
      </c>
      <c r="L11" s="29">
        <v>319</v>
      </c>
      <c r="M11" s="28">
        <v>302</v>
      </c>
      <c r="N11" s="28">
        <v>290</v>
      </c>
      <c r="O11" s="28">
        <v>307</v>
      </c>
      <c r="P11" s="32">
        <v>328</v>
      </c>
      <c r="Q11" s="58">
        <v>317</v>
      </c>
      <c r="R11" s="28">
        <v>321</v>
      </c>
      <c r="S11" s="28">
        <v>305</v>
      </c>
      <c r="T11" s="28">
        <v>300</v>
      </c>
      <c r="U11" s="59">
        <v>322</v>
      </c>
      <c r="V11" s="37">
        <f t="shared" si="7"/>
        <v>1237</v>
      </c>
      <c r="W11" s="1">
        <f t="shared" si="4"/>
        <v>1211</v>
      </c>
      <c r="X11" s="1">
        <f t="shared" si="5"/>
        <v>1209</v>
      </c>
      <c r="Y11" s="1">
        <f t="shared" si="6"/>
        <v>1263</v>
      </c>
      <c r="Z11" s="49">
        <f t="shared" si="8"/>
        <v>1260</v>
      </c>
      <c r="AA11" s="45">
        <f t="shared" si="3"/>
        <v>1236</v>
      </c>
      <c r="AB11" s="10">
        <f t="shared" si="1"/>
        <v>-1.6168148746968923E-4</v>
      </c>
    </row>
    <row r="12" spans="1:28" ht="28.8" x14ac:dyDescent="0.3">
      <c r="A12" s="5" t="s">
        <v>6</v>
      </c>
      <c r="B12" s="29">
        <v>488</v>
      </c>
      <c r="C12" s="28">
        <v>552</v>
      </c>
      <c r="D12" s="28">
        <v>659</v>
      </c>
      <c r="E12" s="28">
        <v>670</v>
      </c>
      <c r="F12" s="32">
        <v>680</v>
      </c>
      <c r="G12" s="29">
        <v>390</v>
      </c>
      <c r="H12" s="28">
        <v>489</v>
      </c>
      <c r="I12" s="28">
        <v>562</v>
      </c>
      <c r="J12" s="28">
        <v>661</v>
      </c>
      <c r="K12" s="33">
        <v>691</v>
      </c>
      <c r="L12" s="29">
        <v>373</v>
      </c>
      <c r="M12" s="28">
        <v>402</v>
      </c>
      <c r="N12" s="28">
        <v>498</v>
      </c>
      <c r="O12" s="28">
        <v>569</v>
      </c>
      <c r="P12" s="32">
        <v>668</v>
      </c>
      <c r="Q12" s="58">
        <v>321</v>
      </c>
      <c r="R12" s="28">
        <v>391</v>
      </c>
      <c r="S12" s="28">
        <v>410</v>
      </c>
      <c r="T12" s="28">
        <v>501</v>
      </c>
      <c r="U12" s="59">
        <v>595</v>
      </c>
      <c r="V12" s="37">
        <f t="shared" si="7"/>
        <v>1572</v>
      </c>
      <c r="W12" s="1">
        <f t="shared" si="4"/>
        <v>1834</v>
      </c>
      <c r="X12" s="1">
        <f t="shared" si="5"/>
        <v>2129</v>
      </c>
      <c r="Y12" s="1">
        <f t="shared" si="6"/>
        <v>2401</v>
      </c>
      <c r="Z12" s="49">
        <f t="shared" si="8"/>
        <v>2634</v>
      </c>
      <c r="AA12" s="45">
        <f t="shared" si="3"/>
        <v>2114</v>
      </c>
      <c r="AB12" s="10">
        <f t="shared" si="1"/>
        <v>6.8956743002544535E-2</v>
      </c>
    </row>
    <row r="13" spans="1:28" ht="28.8" x14ac:dyDescent="0.3">
      <c r="A13" s="5" t="s">
        <v>7</v>
      </c>
      <c r="B13" s="29">
        <v>474</v>
      </c>
      <c r="C13" s="28">
        <v>481</v>
      </c>
      <c r="D13" s="28">
        <v>479</v>
      </c>
      <c r="E13" s="28">
        <v>492</v>
      </c>
      <c r="F13" s="32">
        <v>454</v>
      </c>
      <c r="G13" s="29">
        <v>489</v>
      </c>
      <c r="H13" s="28">
        <v>484</v>
      </c>
      <c r="I13" s="28">
        <v>496</v>
      </c>
      <c r="J13" s="28">
        <v>482</v>
      </c>
      <c r="K13" s="33">
        <v>523</v>
      </c>
      <c r="L13" s="29">
        <v>493</v>
      </c>
      <c r="M13" s="28">
        <v>510</v>
      </c>
      <c r="N13" s="28">
        <v>506</v>
      </c>
      <c r="O13" s="28">
        <v>508</v>
      </c>
      <c r="P13" s="32">
        <v>491</v>
      </c>
      <c r="Q13" s="58">
        <v>483</v>
      </c>
      <c r="R13" s="28">
        <v>499</v>
      </c>
      <c r="S13" s="28">
        <v>523</v>
      </c>
      <c r="T13" s="28">
        <v>521</v>
      </c>
      <c r="U13" s="59">
        <v>536</v>
      </c>
      <c r="V13" s="37">
        <f t="shared" si="7"/>
        <v>1939</v>
      </c>
      <c r="W13" s="1">
        <f t="shared" si="4"/>
        <v>1974</v>
      </c>
      <c r="X13" s="1">
        <f t="shared" si="5"/>
        <v>2004</v>
      </c>
      <c r="Y13" s="1">
        <f t="shared" si="6"/>
        <v>2003</v>
      </c>
      <c r="Z13" s="49">
        <f t="shared" si="8"/>
        <v>2004</v>
      </c>
      <c r="AA13" s="45">
        <f t="shared" si="3"/>
        <v>1984.8</v>
      </c>
      <c r="AB13" s="10">
        <f t="shared" si="1"/>
        <v>4.7240845796802326E-3</v>
      </c>
    </row>
    <row r="14" spans="1:28" ht="28.8" x14ac:dyDescent="0.3">
      <c r="A14" s="5" t="s">
        <v>8</v>
      </c>
      <c r="B14" s="29">
        <v>82</v>
      </c>
      <c r="C14" s="28">
        <v>83</v>
      </c>
      <c r="D14" s="28">
        <v>101</v>
      </c>
      <c r="E14" s="28">
        <v>86</v>
      </c>
      <c r="F14" s="32">
        <v>70</v>
      </c>
      <c r="G14" s="29">
        <v>88</v>
      </c>
      <c r="H14" s="28">
        <v>80</v>
      </c>
      <c r="I14" s="28">
        <v>82</v>
      </c>
      <c r="J14" s="28">
        <v>103</v>
      </c>
      <c r="K14" s="33">
        <v>91</v>
      </c>
      <c r="L14" s="29">
        <v>84</v>
      </c>
      <c r="M14" s="28">
        <v>88</v>
      </c>
      <c r="N14" s="28">
        <v>78</v>
      </c>
      <c r="O14" s="28">
        <v>82</v>
      </c>
      <c r="P14" s="32">
        <v>104</v>
      </c>
      <c r="Q14" s="58">
        <v>82</v>
      </c>
      <c r="R14" s="28">
        <v>84</v>
      </c>
      <c r="S14" s="28">
        <v>92</v>
      </c>
      <c r="T14" s="28">
        <v>81</v>
      </c>
      <c r="U14" s="59">
        <v>86</v>
      </c>
      <c r="V14" s="37">
        <f t="shared" si="7"/>
        <v>336</v>
      </c>
      <c r="W14" s="1">
        <f t="shared" si="4"/>
        <v>335</v>
      </c>
      <c r="X14" s="1">
        <f t="shared" si="5"/>
        <v>353</v>
      </c>
      <c r="Y14" s="1">
        <f t="shared" si="6"/>
        <v>352</v>
      </c>
      <c r="Z14" s="49">
        <f t="shared" si="8"/>
        <v>351</v>
      </c>
      <c r="AA14" s="45">
        <f t="shared" si="3"/>
        <v>345.4</v>
      </c>
      <c r="AB14" s="10">
        <f t="shared" si="1"/>
        <v>5.595238095238075E-3</v>
      </c>
    </row>
    <row r="15" spans="1:28" x14ac:dyDescent="0.3">
      <c r="A15" s="5" t="s">
        <v>9</v>
      </c>
      <c r="B15" s="29">
        <v>87</v>
      </c>
      <c r="C15" s="28">
        <v>88</v>
      </c>
      <c r="D15" s="28">
        <v>89</v>
      </c>
      <c r="E15" s="28">
        <v>87</v>
      </c>
      <c r="F15" s="32">
        <v>86</v>
      </c>
      <c r="G15" s="29">
        <v>91</v>
      </c>
      <c r="H15" s="28">
        <v>85</v>
      </c>
      <c r="I15" s="28">
        <v>90</v>
      </c>
      <c r="J15" s="28">
        <v>86</v>
      </c>
      <c r="K15" s="33">
        <v>87</v>
      </c>
      <c r="L15" s="29">
        <v>82</v>
      </c>
      <c r="M15" s="28">
        <v>87</v>
      </c>
      <c r="N15" s="28">
        <v>85</v>
      </c>
      <c r="O15" s="28">
        <v>91</v>
      </c>
      <c r="P15" s="32">
        <v>88</v>
      </c>
      <c r="Q15" s="58">
        <v>101</v>
      </c>
      <c r="R15" s="28">
        <v>85</v>
      </c>
      <c r="S15" s="28">
        <v>88</v>
      </c>
      <c r="T15" s="28">
        <v>90</v>
      </c>
      <c r="U15" s="59">
        <v>90</v>
      </c>
      <c r="V15" s="37">
        <f t="shared" si="7"/>
        <v>361</v>
      </c>
      <c r="W15" s="1">
        <f t="shared" si="4"/>
        <v>345</v>
      </c>
      <c r="X15" s="1">
        <f t="shared" si="5"/>
        <v>352</v>
      </c>
      <c r="Y15" s="1">
        <f t="shared" si="6"/>
        <v>354</v>
      </c>
      <c r="Z15" s="49">
        <f t="shared" si="8"/>
        <v>351</v>
      </c>
      <c r="AA15" s="45">
        <f t="shared" si="3"/>
        <v>352.6</v>
      </c>
      <c r="AB15" s="10">
        <f t="shared" si="1"/>
        <v>-4.6537396121883569E-3</v>
      </c>
    </row>
    <row r="16" spans="1:28" x14ac:dyDescent="0.3">
      <c r="A16" s="5" t="s">
        <v>10</v>
      </c>
      <c r="B16" s="29">
        <v>96</v>
      </c>
      <c r="C16" s="28">
        <v>78</v>
      </c>
      <c r="D16" s="28">
        <v>115</v>
      </c>
      <c r="E16" s="28">
        <v>116</v>
      </c>
      <c r="F16" s="32">
        <v>90</v>
      </c>
      <c r="G16" s="29">
        <v>110</v>
      </c>
      <c r="H16" s="28">
        <v>97</v>
      </c>
      <c r="I16" s="28">
        <v>78</v>
      </c>
      <c r="J16" s="28">
        <v>120</v>
      </c>
      <c r="K16" s="33">
        <v>119</v>
      </c>
      <c r="L16" s="29">
        <v>102</v>
      </c>
      <c r="M16" s="28">
        <v>111</v>
      </c>
      <c r="N16" s="28">
        <v>102</v>
      </c>
      <c r="O16" s="28">
        <v>85</v>
      </c>
      <c r="P16" s="32">
        <v>125</v>
      </c>
      <c r="Q16" s="58">
        <v>101</v>
      </c>
      <c r="R16" s="28">
        <v>101</v>
      </c>
      <c r="S16" s="28">
        <v>113</v>
      </c>
      <c r="T16" s="28">
        <v>104</v>
      </c>
      <c r="U16" s="59">
        <v>89</v>
      </c>
      <c r="V16" s="37">
        <f t="shared" si="7"/>
        <v>409</v>
      </c>
      <c r="W16" s="1">
        <f t="shared" si="4"/>
        <v>387</v>
      </c>
      <c r="X16" s="1">
        <f t="shared" si="5"/>
        <v>408</v>
      </c>
      <c r="Y16" s="1">
        <f t="shared" si="6"/>
        <v>425</v>
      </c>
      <c r="Z16" s="49">
        <f t="shared" si="8"/>
        <v>423</v>
      </c>
      <c r="AA16" s="45">
        <f t="shared" si="3"/>
        <v>410.4</v>
      </c>
      <c r="AB16" s="10">
        <f t="shared" si="1"/>
        <v>6.8459657701711583E-4</v>
      </c>
    </row>
    <row r="17" spans="1:28" x14ac:dyDescent="0.3">
      <c r="A17" s="5" t="s">
        <v>11</v>
      </c>
      <c r="B17" s="29">
        <v>84</v>
      </c>
      <c r="C17" s="28">
        <v>82</v>
      </c>
      <c r="D17" s="28">
        <v>115</v>
      </c>
      <c r="E17" s="28">
        <v>102</v>
      </c>
      <c r="F17" s="32">
        <v>127</v>
      </c>
      <c r="G17" s="29">
        <v>85</v>
      </c>
      <c r="H17" s="28">
        <v>97</v>
      </c>
      <c r="I17" s="28">
        <v>91</v>
      </c>
      <c r="J17" s="28">
        <v>128</v>
      </c>
      <c r="K17" s="33">
        <v>119</v>
      </c>
      <c r="L17" s="29">
        <v>64</v>
      </c>
      <c r="M17" s="28">
        <v>89</v>
      </c>
      <c r="N17" s="28">
        <v>112</v>
      </c>
      <c r="O17" s="28">
        <v>100</v>
      </c>
      <c r="P17" s="32">
        <v>139</v>
      </c>
      <c r="Q17" s="58">
        <v>89</v>
      </c>
      <c r="R17" s="28">
        <v>74</v>
      </c>
      <c r="S17" s="28">
        <v>101</v>
      </c>
      <c r="T17" s="28">
        <v>127</v>
      </c>
      <c r="U17" s="59">
        <v>116</v>
      </c>
      <c r="V17" s="37">
        <f t="shared" si="7"/>
        <v>322</v>
      </c>
      <c r="W17" s="1">
        <f t="shared" si="4"/>
        <v>342</v>
      </c>
      <c r="X17" s="1">
        <f t="shared" si="5"/>
        <v>419</v>
      </c>
      <c r="Y17" s="1">
        <f t="shared" si="6"/>
        <v>457</v>
      </c>
      <c r="Z17" s="49">
        <f t="shared" si="8"/>
        <v>501</v>
      </c>
      <c r="AA17" s="45">
        <f t="shared" si="3"/>
        <v>408.2</v>
      </c>
      <c r="AB17" s="10">
        <f t="shared" si="1"/>
        <v>5.3540372670807468E-2</v>
      </c>
    </row>
    <row r="18" spans="1:28" x14ac:dyDescent="0.3">
      <c r="A18" s="5" t="s">
        <v>12</v>
      </c>
      <c r="B18" s="29">
        <v>85</v>
      </c>
      <c r="C18" s="28">
        <v>88</v>
      </c>
      <c r="D18" s="28">
        <v>90</v>
      </c>
      <c r="E18" s="28">
        <v>58</v>
      </c>
      <c r="F18" s="32">
        <v>81</v>
      </c>
      <c r="G18" s="29">
        <v>81</v>
      </c>
      <c r="H18" s="28">
        <v>94</v>
      </c>
      <c r="I18" s="28">
        <v>88</v>
      </c>
      <c r="J18" s="28">
        <v>99</v>
      </c>
      <c r="K18" s="33">
        <v>60</v>
      </c>
      <c r="L18" s="29">
        <v>71</v>
      </c>
      <c r="M18" s="28">
        <v>81</v>
      </c>
      <c r="N18" s="28">
        <v>96</v>
      </c>
      <c r="O18" s="28">
        <v>92</v>
      </c>
      <c r="P18" s="32">
        <v>102</v>
      </c>
      <c r="Q18" s="58">
        <v>89</v>
      </c>
      <c r="R18" s="28">
        <v>74</v>
      </c>
      <c r="S18" s="28">
        <v>79</v>
      </c>
      <c r="T18" s="28">
        <v>96</v>
      </c>
      <c r="U18" s="59">
        <v>95</v>
      </c>
      <c r="V18" s="37">
        <f t="shared" si="7"/>
        <v>326</v>
      </c>
      <c r="W18" s="1">
        <f t="shared" si="4"/>
        <v>337</v>
      </c>
      <c r="X18" s="1">
        <f t="shared" si="5"/>
        <v>353</v>
      </c>
      <c r="Y18" s="1">
        <f t="shared" si="6"/>
        <v>345</v>
      </c>
      <c r="Z18" s="49">
        <f t="shared" si="8"/>
        <v>338</v>
      </c>
      <c r="AA18" s="45">
        <f t="shared" si="3"/>
        <v>339.8</v>
      </c>
      <c r="AB18" s="10">
        <f t="shared" si="1"/>
        <v>8.4662576687116516E-3</v>
      </c>
    </row>
    <row r="19" spans="1:28" x14ac:dyDescent="0.3">
      <c r="A19" s="5" t="s">
        <v>13</v>
      </c>
      <c r="B19" s="29">
        <v>113</v>
      </c>
      <c r="C19" s="28">
        <v>126</v>
      </c>
      <c r="D19" s="28">
        <v>120</v>
      </c>
      <c r="E19" s="28">
        <v>111</v>
      </c>
      <c r="F19" s="32">
        <v>117</v>
      </c>
      <c r="G19" s="29">
        <v>139</v>
      </c>
      <c r="H19" s="28">
        <v>113</v>
      </c>
      <c r="I19" s="28">
        <v>123</v>
      </c>
      <c r="J19" s="28">
        <v>124</v>
      </c>
      <c r="K19" s="33">
        <v>117</v>
      </c>
      <c r="L19" s="29">
        <v>108</v>
      </c>
      <c r="M19" s="28">
        <v>138</v>
      </c>
      <c r="N19" s="28">
        <v>115</v>
      </c>
      <c r="O19" s="28">
        <v>130</v>
      </c>
      <c r="P19" s="32">
        <v>126</v>
      </c>
      <c r="Q19" s="58">
        <v>117</v>
      </c>
      <c r="R19" s="28">
        <v>106</v>
      </c>
      <c r="S19" s="28">
        <v>146</v>
      </c>
      <c r="T19" s="28">
        <v>115</v>
      </c>
      <c r="U19" s="59">
        <v>131</v>
      </c>
      <c r="V19" s="37">
        <f t="shared" si="7"/>
        <v>477</v>
      </c>
      <c r="W19" s="1">
        <f t="shared" si="4"/>
        <v>483</v>
      </c>
      <c r="X19" s="1">
        <f t="shared" si="5"/>
        <v>504</v>
      </c>
      <c r="Y19" s="1">
        <f t="shared" si="6"/>
        <v>480</v>
      </c>
      <c r="Z19" s="49">
        <f t="shared" si="8"/>
        <v>491</v>
      </c>
      <c r="AA19" s="45">
        <f t="shared" si="3"/>
        <v>487</v>
      </c>
      <c r="AB19" s="10">
        <f t="shared" si="1"/>
        <v>4.1928721174004039E-3</v>
      </c>
    </row>
    <row r="20" spans="1:28" x14ac:dyDescent="0.3">
      <c r="A20" s="5" t="s">
        <v>14</v>
      </c>
      <c r="B20" s="29">
        <v>377</v>
      </c>
      <c r="C20" s="28">
        <v>441</v>
      </c>
      <c r="D20" s="28">
        <v>502</v>
      </c>
      <c r="E20" s="28">
        <v>534</v>
      </c>
      <c r="F20" s="32">
        <v>576</v>
      </c>
      <c r="G20" s="29">
        <v>355</v>
      </c>
      <c r="H20" s="28">
        <v>403</v>
      </c>
      <c r="I20" s="28">
        <v>451</v>
      </c>
      <c r="J20" s="28">
        <v>505</v>
      </c>
      <c r="K20" s="33">
        <v>550</v>
      </c>
      <c r="L20" s="29">
        <v>300</v>
      </c>
      <c r="M20" s="28">
        <v>363</v>
      </c>
      <c r="N20" s="28">
        <v>408</v>
      </c>
      <c r="O20" s="28">
        <v>453</v>
      </c>
      <c r="P20" s="32">
        <v>508</v>
      </c>
      <c r="Q20" s="58">
        <v>327</v>
      </c>
      <c r="R20" s="28">
        <v>325</v>
      </c>
      <c r="S20" s="28">
        <v>379</v>
      </c>
      <c r="T20" s="28">
        <v>415</v>
      </c>
      <c r="U20" s="59">
        <v>474</v>
      </c>
      <c r="V20" s="37">
        <f t="shared" si="7"/>
        <v>1359</v>
      </c>
      <c r="W20" s="1">
        <f t="shared" si="4"/>
        <v>1532</v>
      </c>
      <c r="X20" s="1">
        <f t="shared" si="5"/>
        <v>1740</v>
      </c>
      <c r="Y20" s="1">
        <f t="shared" si="6"/>
        <v>1907</v>
      </c>
      <c r="Z20" s="49">
        <f t="shared" si="8"/>
        <v>2108</v>
      </c>
      <c r="AA20" s="45">
        <f t="shared" si="3"/>
        <v>1729.2</v>
      </c>
      <c r="AB20" s="10">
        <f t="shared" si="1"/>
        <v>5.4481236203090512E-2</v>
      </c>
    </row>
    <row r="21" spans="1:28" x14ac:dyDescent="0.3">
      <c r="A21" s="5" t="s">
        <v>15</v>
      </c>
      <c r="B21" s="29">
        <v>55</v>
      </c>
      <c r="C21" s="28">
        <v>45</v>
      </c>
      <c r="D21" s="28">
        <v>44</v>
      </c>
      <c r="E21" s="28">
        <v>45</v>
      </c>
      <c r="F21" s="32">
        <v>59</v>
      </c>
      <c r="G21" s="29">
        <v>46</v>
      </c>
      <c r="H21" s="28">
        <v>52</v>
      </c>
      <c r="I21" s="28">
        <v>47</v>
      </c>
      <c r="J21" s="28">
        <v>43</v>
      </c>
      <c r="K21" s="33">
        <v>43</v>
      </c>
      <c r="L21" s="29">
        <v>49</v>
      </c>
      <c r="M21" s="28">
        <v>45</v>
      </c>
      <c r="N21" s="28">
        <v>57</v>
      </c>
      <c r="O21" s="28">
        <v>49</v>
      </c>
      <c r="P21" s="32">
        <v>42</v>
      </c>
      <c r="Q21" s="58">
        <v>53</v>
      </c>
      <c r="R21" s="28">
        <v>50</v>
      </c>
      <c r="S21" s="28">
        <v>48</v>
      </c>
      <c r="T21" s="28">
        <v>58</v>
      </c>
      <c r="U21" s="59">
        <v>46</v>
      </c>
      <c r="V21" s="37">
        <f t="shared" si="7"/>
        <v>203</v>
      </c>
      <c r="W21" s="1">
        <f t="shared" si="4"/>
        <v>192</v>
      </c>
      <c r="X21" s="1">
        <f t="shared" si="5"/>
        <v>196</v>
      </c>
      <c r="Y21" s="1">
        <f t="shared" si="6"/>
        <v>195</v>
      </c>
      <c r="Z21" s="49">
        <f t="shared" si="8"/>
        <v>190</v>
      </c>
      <c r="AA21" s="45">
        <f t="shared" si="3"/>
        <v>195.2</v>
      </c>
      <c r="AB21" s="10">
        <f t="shared" si="1"/>
        <v>-7.6847290640394304E-3</v>
      </c>
    </row>
    <row r="22" spans="1:28" x14ac:dyDescent="0.3">
      <c r="A22" s="5" t="s">
        <v>16</v>
      </c>
      <c r="B22" s="29">
        <v>72</v>
      </c>
      <c r="C22" s="28">
        <v>70</v>
      </c>
      <c r="D22" s="28">
        <v>79</v>
      </c>
      <c r="E22" s="28">
        <v>80</v>
      </c>
      <c r="F22" s="32">
        <v>66</v>
      </c>
      <c r="G22" s="29">
        <v>75</v>
      </c>
      <c r="H22" s="28">
        <v>72</v>
      </c>
      <c r="I22" s="28">
        <v>70</v>
      </c>
      <c r="J22" s="28">
        <v>81</v>
      </c>
      <c r="K22" s="33">
        <v>85</v>
      </c>
      <c r="L22" s="29">
        <v>61</v>
      </c>
      <c r="M22" s="28">
        <v>77</v>
      </c>
      <c r="N22" s="28">
        <v>72</v>
      </c>
      <c r="O22" s="28">
        <v>76</v>
      </c>
      <c r="P22" s="32">
        <v>83</v>
      </c>
      <c r="Q22" s="58">
        <v>78</v>
      </c>
      <c r="R22" s="28">
        <v>61</v>
      </c>
      <c r="S22" s="28">
        <v>78</v>
      </c>
      <c r="T22" s="28">
        <v>73</v>
      </c>
      <c r="U22" s="59">
        <v>82</v>
      </c>
      <c r="V22" s="37">
        <f t="shared" si="7"/>
        <v>286</v>
      </c>
      <c r="W22" s="1">
        <f t="shared" si="4"/>
        <v>280</v>
      </c>
      <c r="X22" s="1">
        <f t="shared" si="5"/>
        <v>299</v>
      </c>
      <c r="Y22" s="1">
        <f t="shared" si="6"/>
        <v>310</v>
      </c>
      <c r="Z22" s="49">
        <f t="shared" si="8"/>
        <v>316</v>
      </c>
      <c r="AA22" s="45">
        <f t="shared" si="3"/>
        <v>298.2</v>
      </c>
      <c r="AB22" s="10">
        <f t="shared" si="1"/>
        <v>8.5314685314685328E-3</v>
      </c>
    </row>
    <row r="23" spans="1:28" x14ac:dyDescent="0.3">
      <c r="A23" s="5" t="s">
        <v>17</v>
      </c>
      <c r="B23" s="29">
        <v>78</v>
      </c>
      <c r="C23" s="28">
        <v>74</v>
      </c>
      <c r="D23" s="28">
        <v>96</v>
      </c>
      <c r="E23" s="28">
        <v>83</v>
      </c>
      <c r="F23" s="32">
        <v>81</v>
      </c>
      <c r="G23" s="29">
        <v>76</v>
      </c>
      <c r="H23" s="28">
        <v>80</v>
      </c>
      <c r="I23" s="28">
        <v>74</v>
      </c>
      <c r="J23" s="28">
        <v>100</v>
      </c>
      <c r="K23" s="33">
        <v>83</v>
      </c>
      <c r="L23" s="29">
        <v>71</v>
      </c>
      <c r="M23" s="28">
        <v>75</v>
      </c>
      <c r="N23" s="28">
        <v>83</v>
      </c>
      <c r="O23" s="28">
        <v>83</v>
      </c>
      <c r="P23" s="32">
        <v>99</v>
      </c>
      <c r="Q23" s="58">
        <v>90</v>
      </c>
      <c r="R23" s="28">
        <v>77</v>
      </c>
      <c r="S23" s="28">
        <v>75</v>
      </c>
      <c r="T23" s="28">
        <v>87</v>
      </c>
      <c r="U23" s="59">
        <v>89</v>
      </c>
      <c r="V23" s="37">
        <f t="shared" si="7"/>
        <v>315</v>
      </c>
      <c r="W23" s="1">
        <f t="shared" si="4"/>
        <v>306</v>
      </c>
      <c r="X23" s="1">
        <f t="shared" si="5"/>
        <v>328</v>
      </c>
      <c r="Y23" s="1">
        <f t="shared" si="6"/>
        <v>353</v>
      </c>
      <c r="Z23" s="49">
        <f t="shared" si="8"/>
        <v>352</v>
      </c>
      <c r="AA23" s="45">
        <f t="shared" si="3"/>
        <v>330.8</v>
      </c>
      <c r="AB23" s="10">
        <f t="shared" si="1"/>
        <v>1.0031746031746058E-2</v>
      </c>
    </row>
    <row r="24" spans="1:28" x14ac:dyDescent="0.3">
      <c r="A24" s="5" t="s">
        <v>18</v>
      </c>
      <c r="B24" s="29">
        <v>13</v>
      </c>
      <c r="C24" s="28">
        <v>28</v>
      </c>
      <c r="D24" s="28">
        <v>25</v>
      </c>
      <c r="E24" s="28">
        <v>25</v>
      </c>
      <c r="F24" s="32">
        <v>19</v>
      </c>
      <c r="G24" s="29">
        <v>16</v>
      </c>
      <c r="H24" s="28">
        <v>14</v>
      </c>
      <c r="I24" s="28">
        <v>28</v>
      </c>
      <c r="J24" s="28">
        <v>26</v>
      </c>
      <c r="K24" s="33">
        <v>26</v>
      </c>
      <c r="L24" s="29">
        <v>23</v>
      </c>
      <c r="M24" s="28">
        <v>16</v>
      </c>
      <c r="N24" s="28">
        <v>14</v>
      </c>
      <c r="O24" s="28">
        <v>29</v>
      </c>
      <c r="P24" s="32">
        <v>26</v>
      </c>
      <c r="Q24" s="58">
        <v>22</v>
      </c>
      <c r="R24" s="28">
        <v>22</v>
      </c>
      <c r="S24" s="28">
        <v>16</v>
      </c>
      <c r="T24" s="28">
        <v>15</v>
      </c>
      <c r="U24" s="59">
        <v>27</v>
      </c>
      <c r="V24" s="37">
        <f t="shared" si="7"/>
        <v>74</v>
      </c>
      <c r="W24" s="1">
        <f t="shared" si="4"/>
        <v>80</v>
      </c>
      <c r="X24" s="1">
        <f t="shared" si="5"/>
        <v>83</v>
      </c>
      <c r="Y24" s="1">
        <f t="shared" si="6"/>
        <v>95</v>
      </c>
      <c r="Z24" s="49">
        <f t="shared" si="8"/>
        <v>98</v>
      </c>
      <c r="AA24" s="45">
        <f t="shared" si="3"/>
        <v>86</v>
      </c>
      <c r="AB24" s="10">
        <f t="shared" si="1"/>
        <v>3.2432432432432413E-2</v>
      </c>
    </row>
    <row r="25" spans="1:28" x14ac:dyDescent="0.3">
      <c r="A25" s="5" t="s">
        <v>19</v>
      </c>
      <c r="B25" s="29">
        <v>110</v>
      </c>
      <c r="C25" s="28">
        <v>130</v>
      </c>
      <c r="D25" s="28">
        <v>99</v>
      </c>
      <c r="E25" s="28">
        <v>126</v>
      </c>
      <c r="F25" s="32">
        <v>145</v>
      </c>
      <c r="G25" s="29">
        <v>111</v>
      </c>
      <c r="H25" s="28">
        <v>115</v>
      </c>
      <c r="I25" s="28">
        <v>133</v>
      </c>
      <c r="J25" s="28">
        <v>120</v>
      </c>
      <c r="K25" s="33">
        <v>135</v>
      </c>
      <c r="L25" s="29">
        <v>122</v>
      </c>
      <c r="M25" s="28">
        <v>121</v>
      </c>
      <c r="N25" s="28">
        <v>120</v>
      </c>
      <c r="O25" s="28">
        <v>142</v>
      </c>
      <c r="P25" s="32">
        <v>127</v>
      </c>
      <c r="Q25" s="58">
        <v>116</v>
      </c>
      <c r="R25" s="28">
        <v>122</v>
      </c>
      <c r="S25" s="28">
        <v>128</v>
      </c>
      <c r="T25" s="28">
        <v>117</v>
      </c>
      <c r="U25" s="59">
        <v>154</v>
      </c>
      <c r="V25" s="37">
        <f t="shared" si="7"/>
        <v>459</v>
      </c>
      <c r="W25" s="1">
        <f t="shared" si="4"/>
        <v>488</v>
      </c>
      <c r="X25" s="1">
        <f t="shared" si="5"/>
        <v>480</v>
      </c>
      <c r="Y25" s="1">
        <f t="shared" si="6"/>
        <v>505</v>
      </c>
      <c r="Z25" s="49">
        <f t="shared" si="8"/>
        <v>561</v>
      </c>
      <c r="AA25" s="45">
        <f t="shared" si="3"/>
        <v>498.6</v>
      </c>
      <c r="AB25" s="10">
        <f t="shared" si="1"/>
        <v>1.7254901960784341E-2</v>
      </c>
    </row>
    <row r="26" spans="1:28" x14ac:dyDescent="0.3">
      <c r="A26" s="5" t="s">
        <v>20</v>
      </c>
      <c r="B26" s="29">
        <v>56</v>
      </c>
      <c r="C26" s="28">
        <v>61</v>
      </c>
      <c r="D26" s="28">
        <v>79</v>
      </c>
      <c r="E26" s="28">
        <v>69</v>
      </c>
      <c r="F26" s="32">
        <v>78</v>
      </c>
      <c r="G26" s="29">
        <v>68</v>
      </c>
      <c r="H26" s="28">
        <v>59</v>
      </c>
      <c r="I26" s="28">
        <v>63</v>
      </c>
      <c r="J26" s="28">
        <v>77</v>
      </c>
      <c r="K26" s="33">
        <v>72</v>
      </c>
      <c r="L26" s="29">
        <v>58</v>
      </c>
      <c r="M26" s="28">
        <v>68</v>
      </c>
      <c r="N26" s="28">
        <v>61</v>
      </c>
      <c r="O26" s="28">
        <v>70</v>
      </c>
      <c r="P26" s="32">
        <v>82</v>
      </c>
      <c r="Q26" s="58">
        <v>85</v>
      </c>
      <c r="R26" s="28">
        <v>57</v>
      </c>
      <c r="S26" s="28">
        <v>72</v>
      </c>
      <c r="T26" s="28">
        <v>59</v>
      </c>
      <c r="U26" s="59">
        <v>74</v>
      </c>
      <c r="V26" s="37">
        <f t="shared" si="7"/>
        <v>267</v>
      </c>
      <c r="W26" s="1">
        <f t="shared" si="4"/>
        <v>245</v>
      </c>
      <c r="X26" s="1">
        <f t="shared" si="5"/>
        <v>275</v>
      </c>
      <c r="Y26" s="1">
        <f t="shared" si="6"/>
        <v>275</v>
      </c>
      <c r="Z26" s="49">
        <f t="shared" si="8"/>
        <v>306</v>
      </c>
      <c r="AA26" s="45">
        <f t="shared" si="3"/>
        <v>273.60000000000002</v>
      </c>
      <c r="AB26" s="10">
        <f t="shared" si="1"/>
        <v>4.9438202247191311E-3</v>
      </c>
    </row>
    <row r="27" spans="1:28" ht="28.8" x14ac:dyDescent="0.3">
      <c r="A27" s="5" t="s">
        <v>21</v>
      </c>
      <c r="B27" s="29">
        <v>13</v>
      </c>
      <c r="C27" s="28">
        <v>12</v>
      </c>
      <c r="D27" s="28">
        <v>20</v>
      </c>
      <c r="E27" s="28">
        <v>23</v>
      </c>
      <c r="F27" s="32">
        <v>18</v>
      </c>
      <c r="G27" s="29">
        <v>16</v>
      </c>
      <c r="H27" s="28">
        <v>13</v>
      </c>
      <c r="I27" s="28">
        <v>14</v>
      </c>
      <c r="J27" s="28">
        <v>22</v>
      </c>
      <c r="K27" s="33">
        <v>23</v>
      </c>
      <c r="L27" s="29">
        <v>21</v>
      </c>
      <c r="M27" s="28">
        <v>16</v>
      </c>
      <c r="N27" s="28">
        <v>13</v>
      </c>
      <c r="O27" s="28">
        <v>13</v>
      </c>
      <c r="P27" s="32">
        <v>22</v>
      </c>
      <c r="Q27" s="58">
        <v>23</v>
      </c>
      <c r="R27" s="28">
        <v>21</v>
      </c>
      <c r="S27" s="28">
        <v>14</v>
      </c>
      <c r="T27" s="28">
        <v>14</v>
      </c>
      <c r="U27" s="59">
        <v>14</v>
      </c>
      <c r="V27" s="37">
        <f t="shared" si="7"/>
        <v>73</v>
      </c>
      <c r="W27" s="1">
        <f t="shared" si="4"/>
        <v>62</v>
      </c>
      <c r="X27" s="1">
        <f t="shared" si="5"/>
        <v>61</v>
      </c>
      <c r="Y27" s="1">
        <f t="shared" si="6"/>
        <v>72</v>
      </c>
      <c r="Z27" s="49">
        <f t="shared" si="8"/>
        <v>77</v>
      </c>
      <c r="AA27" s="45">
        <f t="shared" si="3"/>
        <v>69</v>
      </c>
      <c r="AB27" s="10">
        <f t="shared" si="1"/>
        <v>-1.0958904109589041E-2</v>
      </c>
    </row>
    <row r="28" spans="1:28" x14ac:dyDescent="0.3">
      <c r="A28" s="5" t="s">
        <v>22</v>
      </c>
      <c r="B28" s="29">
        <v>32</v>
      </c>
      <c r="C28" s="28">
        <v>21</v>
      </c>
      <c r="D28" s="28">
        <v>32</v>
      </c>
      <c r="E28" s="28">
        <v>27</v>
      </c>
      <c r="F28" s="32">
        <v>29</v>
      </c>
      <c r="G28" s="29">
        <v>29</v>
      </c>
      <c r="H28" s="28">
        <v>34</v>
      </c>
      <c r="I28" s="28">
        <v>18</v>
      </c>
      <c r="J28" s="28">
        <v>33</v>
      </c>
      <c r="K28" s="33">
        <v>26</v>
      </c>
      <c r="L28" s="29">
        <v>36</v>
      </c>
      <c r="M28" s="28">
        <v>29</v>
      </c>
      <c r="N28" s="28">
        <v>35</v>
      </c>
      <c r="O28" s="28">
        <v>17</v>
      </c>
      <c r="P28" s="32">
        <v>31</v>
      </c>
      <c r="Q28" s="58">
        <v>32</v>
      </c>
      <c r="R28" s="28">
        <v>37</v>
      </c>
      <c r="S28" s="28">
        <v>32</v>
      </c>
      <c r="T28" s="28">
        <v>35</v>
      </c>
      <c r="U28" s="59">
        <v>17</v>
      </c>
      <c r="V28" s="37">
        <f t="shared" si="7"/>
        <v>129</v>
      </c>
      <c r="W28" s="1">
        <f t="shared" si="4"/>
        <v>121</v>
      </c>
      <c r="X28" s="1">
        <f t="shared" si="5"/>
        <v>117</v>
      </c>
      <c r="Y28" s="1">
        <f t="shared" si="6"/>
        <v>112</v>
      </c>
      <c r="Z28" s="49">
        <f t="shared" si="8"/>
        <v>103</v>
      </c>
      <c r="AA28" s="45">
        <f t="shared" si="3"/>
        <v>116.4</v>
      </c>
      <c r="AB28" s="10">
        <f t="shared" si="1"/>
        <v>-1.9534883720930218E-2</v>
      </c>
    </row>
    <row r="29" spans="1:28" x14ac:dyDescent="0.3">
      <c r="A29" s="5" t="s">
        <v>23</v>
      </c>
      <c r="B29" s="29">
        <v>119</v>
      </c>
      <c r="C29" s="28">
        <v>114</v>
      </c>
      <c r="D29" s="28">
        <v>151</v>
      </c>
      <c r="E29" s="28">
        <v>170</v>
      </c>
      <c r="F29" s="32">
        <v>166</v>
      </c>
      <c r="G29" s="29">
        <v>126</v>
      </c>
      <c r="H29" s="28">
        <v>126</v>
      </c>
      <c r="I29" s="28">
        <v>118</v>
      </c>
      <c r="J29" s="28">
        <v>157</v>
      </c>
      <c r="K29" s="33">
        <v>186</v>
      </c>
      <c r="L29" s="29">
        <v>93</v>
      </c>
      <c r="M29" s="28">
        <v>132</v>
      </c>
      <c r="N29" s="28">
        <v>134</v>
      </c>
      <c r="O29" s="28">
        <v>134</v>
      </c>
      <c r="P29" s="32">
        <v>172</v>
      </c>
      <c r="Q29" s="58">
        <v>113</v>
      </c>
      <c r="R29" s="28">
        <v>94</v>
      </c>
      <c r="S29" s="28">
        <v>142</v>
      </c>
      <c r="T29" s="28">
        <v>140</v>
      </c>
      <c r="U29" s="59">
        <v>144</v>
      </c>
      <c r="V29" s="37">
        <f t="shared" si="7"/>
        <v>451</v>
      </c>
      <c r="W29" s="1">
        <f t="shared" si="4"/>
        <v>466</v>
      </c>
      <c r="X29" s="1">
        <f t="shared" si="5"/>
        <v>545</v>
      </c>
      <c r="Y29" s="1">
        <f t="shared" si="6"/>
        <v>601</v>
      </c>
      <c r="Z29" s="49">
        <f t="shared" si="8"/>
        <v>668</v>
      </c>
      <c r="AA29" s="45">
        <f t="shared" si="3"/>
        <v>546.20000000000005</v>
      </c>
      <c r="AB29" s="10">
        <f t="shared" si="1"/>
        <v>4.2217294900221747E-2</v>
      </c>
    </row>
    <row r="30" spans="1:28" x14ac:dyDescent="0.3">
      <c r="A30" s="5" t="s">
        <v>24</v>
      </c>
      <c r="B30" s="29">
        <v>95</v>
      </c>
      <c r="C30" s="28">
        <v>120</v>
      </c>
      <c r="D30" s="28">
        <v>142</v>
      </c>
      <c r="E30" s="28">
        <v>152</v>
      </c>
      <c r="F30" s="32">
        <v>127</v>
      </c>
      <c r="G30" s="29">
        <v>112</v>
      </c>
      <c r="H30" s="28">
        <v>101</v>
      </c>
      <c r="I30" s="28">
        <v>126</v>
      </c>
      <c r="J30" s="28">
        <v>148</v>
      </c>
      <c r="K30" s="33">
        <v>162</v>
      </c>
      <c r="L30" s="29">
        <v>129</v>
      </c>
      <c r="M30" s="28">
        <v>119</v>
      </c>
      <c r="N30" s="28">
        <v>104</v>
      </c>
      <c r="O30" s="28">
        <v>133</v>
      </c>
      <c r="P30" s="32">
        <v>160</v>
      </c>
      <c r="Q30" s="58">
        <v>116</v>
      </c>
      <c r="R30" s="28">
        <v>132</v>
      </c>
      <c r="S30" s="28">
        <v>125</v>
      </c>
      <c r="T30" s="28">
        <v>111</v>
      </c>
      <c r="U30" s="59">
        <v>129</v>
      </c>
      <c r="V30" s="37">
        <f t="shared" si="7"/>
        <v>452</v>
      </c>
      <c r="W30" s="1">
        <f t="shared" si="4"/>
        <v>472</v>
      </c>
      <c r="X30" s="1">
        <f t="shared" si="5"/>
        <v>497</v>
      </c>
      <c r="Y30" s="1">
        <f t="shared" si="6"/>
        <v>544</v>
      </c>
      <c r="Z30" s="49">
        <f t="shared" si="8"/>
        <v>578</v>
      </c>
      <c r="AA30" s="45">
        <f t="shared" si="3"/>
        <v>508.6</v>
      </c>
      <c r="AB30" s="10">
        <f t="shared" si="1"/>
        <v>2.5044247787610628E-2</v>
      </c>
    </row>
    <row r="31" spans="1:28" ht="43.2" x14ac:dyDescent="0.3">
      <c r="A31" s="5" t="s">
        <v>25</v>
      </c>
      <c r="B31" s="29">
        <v>42</v>
      </c>
      <c r="C31" s="28">
        <v>59</v>
      </c>
      <c r="D31" s="28">
        <v>56</v>
      </c>
      <c r="E31" s="28">
        <v>77</v>
      </c>
      <c r="F31" s="32">
        <v>60</v>
      </c>
      <c r="G31" s="29">
        <v>50</v>
      </c>
      <c r="H31" s="28">
        <v>47</v>
      </c>
      <c r="I31" s="28">
        <v>66</v>
      </c>
      <c r="J31" s="28">
        <v>64</v>
      </c>
      <c r="K31" s="33">
        <v>82</v>
      </c>
      <c r="L31" s="29">
        <v>54</v>
      </c>
      <c r="M31" s="28">
        <v>57</v>
      </c>
      <c r="N31" s="28">
        <v>50</v>
      </c>
      <c r="O31" s="28">
        <v>69</v>
      </c>
      <c r="P31" s="32">
        <v>67</v>
      </c>
      <c r="Q31" s="58">
        <v>47</v>
      </c>
      <c r="R31" s="28">
        <v>58</v>
      </c>
      <c r="S31" s="28">
        <v>60</v>
      </c>
      <c r="T31" s="28">
        <v>53</v>
      </c>
      <c r="U31" s="59">
        <v>68</v>
      </c>
      <c r="V31" s="37">
        <f t="shared" si="7"/>
        <v>193</v>
      </c>
      <c r="W31" s="1">
        <f t="shared" si="4"/>
        <v>221</v>
      </c>
      <c r="X31" s="1">
        <f t="shared" si="5"/>
        <v>232</v>
      </c>
      <c r="Y31" s="1">
        <f t="shared" si="6"/>
        <v>263</v>
      </c>
      <c r="Z31" s="49">
        <f t="shared" si="8"/>
        <v>277</v>
      </c>
      <c r="AA31" s="45">
        <f t="shared" si="3"/>
        <v>237.2</v>
      </c>
      <c r="AB31" s="10">
        <f t="shared" si="1"/>
        <v>4.5803108808290152E-2</v>
      </c>
    </row>
    <row r="32" spans="1:28" x14ac:dyDescent="0.3">
      <c r="A32" s="5" t="s">
        <v>26</v>
      </c>
      <c r="B32" s="29">
        <v>60</v>
      </c>
      <c r="C32" s="28">
        <v>66</v>
      </c>
      <c r="D32" s="28">
        <v>76</v>
      </c>
      <c r="E32" s="28">
        <v>61</v>
      </c>
      <c r="F32" s="32">
        <v>65</v>
      </c>
      <c r="G32" s="29">
        <v>64</v>
      </c>
      <c r="H32" s="28">
        <v>58</v>
      </c>
      <c r="I32" s="28">
        <v>64</v>
      </c>
      <c r="J32" s="28">
        <v>70</v>
      </c>
      <c r="K32" s="33">
        <v>62</v>
      </c>
      <c r="L32" s="29">
        <v>71</v>
      </c>
      <c r="M32" s="28">
        <v>63</v>
      </c>
      <c r="N32" s="28">
        <v>59</v>
      </c>
      <c r="O32" s="28">
        <v>66</v>
      </c>
      <c r="P32" s="32">
        <v>74</v>
      </c>
      <c r="Q32" s="58">
        <v>97</v>
      </c>
      <c r="R32" s="28">
        <v>72</v>
      </c>
      <c r="S32" s="28">
        <v>60</v>
      </c>
      <c r="T32" s="28">
        <v>58</v>
      </c>
      <c r="U32" s="59">
        <v>67</v>
      </c>
      <c r="V32" s="37">
        <f t="shared" si="7"/>
        <v>292</v>
      </c>
      <c r="W32" s="1">
        <f t="shared" si="4"/>
        <v>259</v>
      </c>
      <c r="X32" s="1">
        <f t="shared" si="5"/>
        <v>259</v>
      </c>
      <c r="Y32" s="1">
        <f t="shared" si="6"/>
        <v>255</v>
      </c>
      <c r="Z32" s="49">
        <f t="shared" si="8"/>
        <v>268</v>
      </c>
      <c r="AA32" s="45">
        <f t="shared" si="3"/>
        <v>266.60000000000002</v>
      </c>
      <c r="AB32" s="10">
        <f t="shared" si="1"/>
        <v>-1.7397260273972592E-2</v>
      </c>
    </row>
    <row r="33" spans="1:28" x14ac:dyDescent="0.3">
      <c r="A33" s="5" t="s">
        <v>27</v>
      </c>
      <c r="B33" s="29">
        <v>83</v>
      </c>
      <c r="C33" s="28">
        <v>75</v>
      </c>
      <c r="D33" s="28">
        <v>77</v>
      </c>
      <c r="E33" s="28">
        <v>48</v>
      </c>
      <c r="F33" s="32">
        <v>67</v>
      </c>
      <c r="G33" s="29">
        <v>87</v>
      </c>
      <c r="H33" s="28">
        <v>81</v>
      </c>
      <c r="I33" s="28">
        <v>75</v>
      </c>
      <c r="J33" s="28">
        <v>77</v>
      </c>
      <c r="K33" s="33">
        <v>43</v>
      </c>
      <c r="L33" s="29">
        <v>85</v>
      </c>
      <c r="M33" s="28">
        <v>89</v>
      </c>
      <c r="N33" s="28">
        <v>82</v>
      </c>
      <c r="O33" s="28">
        <v>77</v>
      </c>
      <c r="P33" s="32">
        <v>78</v>
      </c>
      <c r="Q33" s="58">
        <v>85</v>
      </c>
      <c r="R33" s="28">
        <v>81</v>
      </c>
      <c r="S33" s="28">
        <v>87</v>
      </c>
      <c r="T33" s="28">
        <v>80</v>
      </c>
      <c r="U33" s="59">
        <v>78</v>
      </c>
      <c r="V33" s="37">
        <f t="shared" si="7"/>
        <v>340</v>
      </c>
      <c r="W33" s="1">
        <f t="shared" si="4"/>
        <v>326</v>
      </c>
      <c r="X33" s="1">
        <f t="shared" si="5"/>
        <v>321</v>
      </c>
      <c r="Y33" s="1">
        <f t="shared" si="6"/>
        <v>282</v>
      </c>
      <c r="Z33" s="49">
        <f t="shared" si="8"/>
        <v>266</v>
      </c>
      <c r="AA33" s="45">
        <f t="shared" si="3"/>
        <v>307</v>
      </c>
      <c r="AB33" s="10">
        <f t="shared" si="1"/>
        <v>-1.9411764705882351E-2</v>
      </c>
    </row>
    <row r="34" spans="1:28" x14ac:dyDescent="0.3">
      <c r="A34" s="5" t="s">
        <v>28</v>
      </c>
      <c r="B34" s="29">
        <v>36</v>
      </c>
      <c r="C34" s="28">
        <v>46</v>
      </c>
      <c r="D34" s="28">
        <v>34</v>
      </c>
      <c r="E34" s="28">
        <v>26</v>
      </c>
      <c r="F34" s="32">
        <v>38</v>
      </c>
      <c r="G34" s="29">
        <v>33</v>
      </c>
      <c r="H34" s="28">
        <v>39</v>
      </c>
      <c r="I34" s="28">
        <v>41</v>
      </c>
      <c r="J34" s="28">
        <v>34</v>
      </c>
      <c r="K34" s="33">
        <v>26</v>
      </c>
      <c r="L34" s="29">
        <v>37</v>
      </c>
      <c r="M34" s="28">
        <v>37</v>
      </c>
      <c r="N34" s="28">
        <v>34</v>
      </c>
      <c r="O34" s="28">
        <v>40</v>
      </c>
      <c r="P34" s="32">
        <v>36</v>
      </c>
      <c r="Q34" s="58">
        <v>29</v>
      </c>
      <c r="R34" s="28">
        <v>35</v>
      </c>
      <c r="S34" s="28">
        <v>38</v>
      </c>
      <c r="T34" s="28">
        <v>33</v>
      </c>
      <c r="U34" s="59">
        <v>37</v>
      </c>
      <c r="V34" s="37">
        <f t="shared" si="7"/>
        <v>135</v>
      </c>
      <c r="W34" s="1">
        <f t="shared" si="4"/>
        <v>157</v>
      </c>
      <c r="X34" s="1">
        <f t="shared" si="5"/>
        <v>147</v>
      </c>
      <c r="Y34" s="1">
        <f t="shared" si="6"/>
        <v>133</v>
      </c>
      <c r="Z34" s="49">
        <f t="shared" si="8"/>
        <v>137</v>
      </c>
      <c r="AA34" s="45">
        <f t="shared" si="3"/>
        <v>141.80000000000001</v>
      </c>
      <c r="AB34" s="10">
        <f t="shared" si="1"/>
        <v>1.0074074074074079E-2</v>
      </c>
    </row>
    <row r="35" spans="1:28" x14ac:dyDescent="0.3">
      <c r="A35" s="5" t="s">
        <v>29</v>
      </c>
      <c r="B35" s="29">
        <v>57</v>
      </c>
      <c r="C35" s="28">
        <v>64</v>
      </c>
      <c r="D35" s="28">
        <v>61</v>
      </c>
      <c r="E35" s="28">
        <v>70</v>
      </c>
      <c r="F35" s="32">
        <v>63</v>
      </c>
      <c r="G35" s="29">
        <v>68</v>
      </c>
      <c r="H35" s="28">
        <v>54</v>
      </c>
      <c r="I35" s="28">
        <v>64</v>
      </c>
      <c r="J35" s="28">
        <v>61</v>
      </c>
      <c r="K35" s="33">
        <v>72</v>
      </c>
      <c r="L35" s="29">
        <v>63</v>
      </c>
      <c r="M35" s="28">
        <v>69</v>
      </c>
      <c r="N35" s="28">
        <v>56</v>
      </c>
      <c r="O35" s="28">
        <v>65</v>
      </c>
      <c r="P35" s="32">
        <v>60</v>
      </c>
      <c r="Q35" s="58">
        <v>57</v>
      </c>
      <c r="R35" s="28">
        <v>62</v>
      </c>
      <c r="S35" s="28">
        <v>67</v>
      </c>
      <c r="T35" s="28">
        <v>59</v>
      </c>
      <c r="U35" s="59">
        <v>68</v>
      </c>
      <c r="V35" s="37">
        <f t="shared" si="7"/>
        <v>245</v>
      </c>
      <c r="W35" s="1">
        <f t="shared" si="4"/>
        <v>249</v>
      </c>
      <c r="X35" s="1">
        <f t="shared" si="5"/>
        <v>248</v>
      </c>
      <c r="Y35" s="1">
        <f t="shared" si="6"/>
        <v>255</v>
      </c>
      <c r="Z35" s="49">
        <f t="shared" si="8"/>
        <v>263</v>
      </c>
      <c r="AA35" s="45">
        <f t="shared" si="3"/>
        <v>252</v>
      </c>
      <c r="AB35" s="10">
        <f t="shared" si="1"/>
        <v>5.7142857142856943E-3</v>
      </c>
    </row>
    <row r="36" spans="1:28" x14ac:dyDescent="0.3">
      <c r="A36" s="5" t="s">
        <v>30</v>
      </c>
      <c r="B36" s="29">
        <v>123</v>
      </c>
      <c r="C36" s="28">
        <v>106</v>
      </c>
      <c r="D36" s="28">
        <v>130</v>
      </c>
      <c r="E36" s="28">
        <v>92</v>
      </c>
      <c r="F36" s="32">
        <v>90</v>
      </c>
      <c r="G36" s="29">
        <v>106</v>
      </c>
      <c r="H36" s="28">
        <v>122</v>
      </c>
      <c r="I36" s="28">
        <v>102</v>
      </c>
      <c r="J36" s="28">
        <v>126</v>
      </c>
      <c r="K36" s="33">
        <v>94</v>
      </c>
      <c r="L36" s="29">
        <v>98</v>
      </c>
      <c r="M36" s="28">
        <v>108</v>
      </c>
      <c r="N36" s="28">
        <v>119</v>
      </c>
      <c r="O36" s="28">
        <v>107</v>
      </c>
      <c r="P36" s="32">
        <v>124</v>
      </c>
      <c r="Q36" s="58">
        <v>108</v>
      </c>
      <c r="R36" s="28">
        <v>99</v>
      </c>
      <c r="S36" s="28">
        <v>109</v>
      </c>
      <c r="T36" s="28">
        <v>123</v>
      </c>
      <c r="U36" s="59">
        <v>106</v>
      </c>
      <c r="V36" s="37">
        <f t="shared" si="7"/>
        <v>435</v>
      </c>
      <c r="W36" s="1">
        <f t="shared" si="4"/>
        <v>435</v>
      </c>
      <c r="X36" s="1">
        <f t="shared" si="5"/>
        <v>460</v>
      </c>
      <c r="Y36" s="1">
        <f t="shared" si="6"/>
        <v>448</v>
      </c>
      <c r="Z36" s="49">
        <f t="shared" si="8"/>
        <v>414</v>
      </c>
      <c r="AA36" s="45">
        <f t="shared" si="3"/>
        <v>438.4</v>
      </c>
      <c r="AB36" s="10">
        <f t="shared" si="1"/>
        <v>1.5632183908045772E-3</v>
      </c>
    </row>
    <row r="37" spans="1:28" ht="28.8" x14ac:dyDescent="0.3">
      <c r="A37" s="5" t="s">
        <v>31</v>
      </c>
      <c r="B37" s="29">
        <v>65</v>
      </c>
      <c r="C37" s="28">
        <v>60</v>
      </c>
      <c r="D37" s="28">
        <v>71</v>
      </c>
      <c r="E37" s="28">
        <v>60</v>
      </c>
      <c r="F37" s="32">
        <v>64</v>
      </c>
      <c r="G37" s="29">
        <v>67</v>
      </c>
      <c r="H37" s="28">
        <v>65</v>
      </c>
      <c r="I37" s="28">
        <v>62</v>
      </c>
      <c r="J37" s="28">
        <v>72</v>
      </c>
      <c r="K37" s="33">
        <v>64</v>
      </c>
      <c r="L37" s="29">
        <v>55</v>
      </c>
      <c r="M37" s="28">
        <v>71</v>
      </c>
      <c r="N37" s="28">
        <v>69</v>
      </c>
      <c r="O37" s="28">
        <v>63</v>
      </c>
      <c r="P37" s="32">
        <v>74</v>
      </c>
      <c r="Q37" s="58">
        <v>60</v>
      </c>
      <c r="R37" s="28">
        <v>56</v>
      </c>
      <c r="S37" s="28">
        <v>72</v>
      </c>
      <c r="T37" s="28">
        <v>69</v>
      </c>
      <c r="U37" s="59">
        <v>66</v>
      </c>
      <c r="V37" s="37">
        <f t="shared" si="7"/>
        <v>247</v>
      </c>
      <c r="W37" s="1">
        <f t="shared" si="4"/>
        <v>252</v>
      </c>
      <c r="X37" s="1">
        <f t="shared" si="5"/>
        <v>274</v>
      </c>
      <c r="Y37" s="1">
        <f t="shared" si="6"/>
        <v>264</v>
      </c>
      <c r="Z37" s="49">
        <f t="shared" si="8"/>
        <v>268</v>
      </c>
      <c r="AA37" s="45">
        <f t="shared" si="3"/>
        <v>261</v>
      </c>
      <c r="AB37" s="10">
        <f t="shared" si="1"/>
        <v>1.1336032388663986E-2</v>
      </c>
    </row>
    <row r="38" spans="1:28" x14ac:dyDescent="0.3">
      <c r="A38" s="5" t="s">
        <v>32</v>
      </c>
      <c r="B38" s="29">
        <v>119</v>
      </c>
      <c r="C38" s="28">
        <v>113</v>
      </c>
      <c r="D38" s="28">
        <v>97</v>
      </c>
      <c r="E38" s="28">
        <v>107</v>
      </c>
      <c r="F38" s="32">
        <v>88</v>
      </c>
      <c r="G38" s="29">
        <v>114</v>
      </c>
      <c r="H38" s="28">
        <v>117</v>
      </c>
      <c r="I38" s="28">
        <v>115</v>
      </c>
      <c r="J38" s="28">
        <v>102</v>
      </c>
      <c r="K38" s="33">
        <v>116</v>
      </c>
      <c r="L38" s="29">
        <v>124</v>
      </c>
      <c r="M38" s="28">
        <v>117</v>
      </c>
      <c r="N38" s="28">
        <v>118</v>
      </c>
      <c r="O38" s="28">
        <v>117</v>
      </c>
      <c r="P38" s="32">
        <v>103</v>
      </c>
      <c r="Q38" s="58">
        <v>123</v>
      </c>
      <c r="R38" s="28">
        <v>119</v>
      </c>
      <c r="S38" s="28">
        <v>121</v>
      </c>
      <c r="T38" s="28">
        <v>122</v>
      </c>
      <c r="U38" s="59">
        <v>119</v>
      </c>
      <c r="V38" s="37">
        <f t="shared" si="7"/>
        <v>480</v>
      </c>
      <c r="W38" s="1">
        <f t="shared" si="4"/>
        <v>466</v>
      </c>
      <c r="X38" s="1">
        <f t="shared" si="5"/>
        <v>451</v>
      </c>
      <c r="Y38" s="1">
        <f t="shared" si="6"/>
        <v>448</v>
      </c>
      <c r="Z38" s="49">
        <f t="shared" si="8"/>
        <v>426</v>
      </c>
      <c r="AA38" s="45">
        <f t="shared" si="3"/>
        <v>454.2</v>
      </c>
      <c r="AB38" s="10">
        <f t="shared" si="1"/>
        <v>-1.0750000000000015E-2</v>
      </c>
    </row>
    <row r="39" spans="1:28" x14ac:dyDescent="0.3">
      <c r="A39" s="5" t="s">
        <v>33</v>
      </c>
      <c r="B39" s="29">
        <v>35</v>
      </c>
      <c r="C39" s="28">
        <v>27</v>
      </c>
      <c r="D39" s="28">
        <v>31</v>
      </c>
      <c r="E39" s="28">
        <v>30</v>
      </c>
      <c r="F39" s="32">
        <v>25</v>
      </c>
      <c r="G39" s="29">
        <v>24</v>
      </c>
      <c r="H39" s="28">
        <v>35</v>
      </c>
      <c r="I39" s="28">
        <v>26</v>
      </c>
      <c r="J39" s="28">
        <v>31</v>
      </c>
      <c r="K39" s="33">
        <v>30</v>
      </c>
      <c r="L39" s="29">
        <v>37</v>
      </c>
      <c r="M39" s="28">
        <v>23</v>
      </c>
      <c r="N39" s="28">
        <v>36</v>
      </c>
      <c r="O39" s="28">
        <v>26</v>
      </c>
      <c r="P39" s="32">
        <v>32</v>
      </c>
      <c r="Q39" s="58">
        <v>33</v>
      </c>
      <c r="R39" s="28">
        <v>38</v>
      </c>
      <c r="S39" s="28">
        <v>23</v>
      </c>
      <c r="T39" s="28">
        <v>36</v>
      </c>
      <c r="U39" s="59">
        <v>27</v>
      </c>
      <c r="V39" s="37">
        <f t="shared" si="7"/>
        <v>129</v>
      </c>
      <c r="W39" s="1">
        <f t="shared" si="4"/>
        <v>123</v>
      </c>
      <c r="X39" s="1">
        <f t="shared" si="5"/>
        <v>116</v>
      </c>
      <c r="Y39" s="1">
        <f t="shared" si="6"/>
        <v>123</v>
      </c>
      <c r="Z39" s="49">
        <f t="shared" si="8"/>
        <v>114</v>
      </c>
      <c r="AA39" s="45">
        <f t="shared" si="3"/>
        <v>121</v>
      </c>
      <c r="AB39" s="10">
        <f t="shared" si="1"/>
        <v>-1.2403100775193798E-2</v>
      </c>
    </row>
    <row r="40" spans="1:28" x14ac:dyDescent="0.3">
      <c r="A40" s="5" t="s">
        <v>34</v>
      </c>
      <c r="B40" s="29">
        <v>57</v>
      </c>
      <c r="C40" s="28">
        <v>48</v>
      </c>
      <c r="D40" s="28">
        <v>67</v>
      </c>
      <c r="E40" s="28">
        <v>68</v>
      </c>
      <c r="F40" s="32">
        <v>73</v>
      </c>
      <c r="G40" s="29">
        <v>52</v>
      </c>
      <c r="H40" s="28">
        <v>58</v>
      </c>
      <c r="I40" s="28">
        <v>49</v>
      </c>
      <c r="J40" s="28">
        <v>67</v>
      </c>
      <c r="K40" s="33">
        <v>68</v>
      </c>
      <c r="L40" s="29">
        <v>61</v>
      </c>
      <c r="M40" s="28">
        <v>52</v>
      </c>
      <c r="N40" s="28">
        <v>57</v>
      </c>
      <c r="O40" s="28">
        <v>48</v>
      </c>
      <c r="P40" s="32">
        <v>67</v>
      </c>
      <c r="Q40" s="58">
        <v>57</v>
      </c>
      <c r="R40" s="28">
        <v>61</v>
      </c>
      <c r="S40" s="28">
        <v>53</v>
      </c>
      <c r="T40" s="28">
        <v>56</v>
      </c>
      <c r="U40" s="59">
        <v>47</v>
      </c>
      <c r="V40" s="37">
        <f t="shared" si="7"/>
        <v>227</v>
      </c>
      <c r="W40" s="1">
        <f t="shared" si="4"/>
        <v>219</v>
      </c>
      <c r="X40" s="1">
        <f t="shared" si="5"/>
        <v>226</v>
      </c>
      <c r="Y40" s="1">
        <f t="shared" si="6"/>
        <v>239</v>
      </c>
      <c r="Z40" s="49">
        <f t="shared" si="8"/>
        <v>255</v>
      </c>
      <c r="AA40" s="45">
        <f t="shared" si="3"/>
        <v>233.2</v>
      </c>
      <c r="AB40" s="10">
        <f t="shared" si="1"/>
        <v>5.4625550660792662E-3</v>
      </c>
    </row>
    <row r="41" spans="1:28" ht="28.8" x14ac:dyDescent="0.3">
      <c r="A41" s="5" t="s">
        <v>35</v>
      </c>
      <c r="B41" s="29">
        <v>30</v>
      </c>
      <c r="C41" s="28">
        <v>52</v>
      </c>
      <c r="D41" s="28">
        <v>35</v>
      </c>
      <c r="E41" s="28">
        <v>35</v>
      </c>
      <c r="F41" s="32">
        <v>39</v>
      </c>
      <c r="G41" s="29">
        <v>52</v>
      </c>
      <c r="H41" s="28">
        <v>28</v>
      </c>
      <c r="I41" s="28">
        <v>56</v>
      </c>
      <c r="J41" s="28">
        <v>38</v>
      </c>
      <c r="K41" s="33">
        <v>34</v>
      </c>
      <c r="L41" s="29">
        <v>36</v>
      </c>
      <c r="M41" s="28">
        <v>52</v>
      </c>
      <c r="N41" s="28">
        <v>33</v>
      </c>
      <c r="O41" s="28">
        <v>58</v>
      </c>
      <c r="P41" s="32">
        <v>39</v>
      </c>
      <c r="Q41" s="58">
        <v>49</v>
      </c>
      <c r="R41" s="28">
        <v>32</v>
      </c>
      <c r="S41" s="28">
        <v>56</v>
      </c>
      <c r="T41" s="28">
        <v>38</v>
      </c>
      <c r="U41" s="59">
        <v>58</v>
      </c>
      <c r="V41" s="37">
        <f t="shared" si="7"/>
        <v>167</v>
      </c>
      <c r="W41" s="1">
        <f t="shared" si="4"/>
        <v>164</v>
      </c>
      <c r="X41" s="1">
        <f t="shared" si="5"/>
        <v>180</v>
      </c>
      <c r="Y41" s="1">
        <f t="shared" si="6"/>
        <v>169</v>
      </c>
      <c r="Z41" s="49">
        <f t="shared" si="8"/>
        <v>170</v>
      </c>
      <c r="AA41" s="45">
        <f t="shared" si="3"/>
        <v>170</v>
      </c>
      <c r="AB41" s="10">
        <f t="shared" si="1"/>
        <v>3.5928143712574911E-3</v>
      </c>
    </row>
    <row r="42" spans="1:28" x14ac:dyDescent="0.3">
      <c r="A42" s="5" t="s">
        <v>36</v>
      </c>
      <c r="B42" s="29">
        <v>67</v>
      </c>
      <c r="C42" s="28">
        <v>75</v>
      </c>
      <c r="D42" s="28">
        <v>67</v>
      </c>
      <c r="E42" s="28">
        <v>69</v>
      </c>
      <c r="F42" s="32">
        <v>68</v>
      </c>
      <c r="G42" s="29">
        <v>87</v>
      </c>
      <c r="H42" s="28">
        <v>67</v>
      </c>
      <c r="I42" s="28">
        <v>78</v>
      </c>
      <c r="J42" s="28">
        <v>65</v>
      </c>
      <c r="K42" s="33">
        <v>72</v>
      </c>
      <c r="L42" s="29">
        <v>64</v>
      </c>
      <c r="M42" s="28">
        <v>88</v>
      </c>
      <c r="N42" s="28">
        <v>67</v>
      </c>
      <c r="O42" s="28">
        <v>81</v>
      </c>
      <c r="P42" s="32">
        <v>65</v>
      </c>
      <c r="Q42" s="58">
        <v>69</v>
      </c>
      <c r="R42" s="28">
        <v>65</v>
      </c>
      <c r="S42" s="28">
        <v>91</v>
      </c>
      <c r="T42" s="28">
        <v>75</v>
      </c>
      <c r="U42" s="59">
        <v>84</v>
      </c>
      <c r="V42" s="37">
        <f t="shared" si="7"/>
        <v>287</v>
      </c>
      <c r="W42" s="1">
        <f t="shared" si="4"/>
        <v>295</v>
      </c>
      <c r="X42" s="1">
        <f t="shared" si="5"/>
        <v>303</v>
      </c>
      <c r="Y42" s="1">
        <f t="shared" si="6"/>
        <v>290</v>
      </c>
      <c r="Z42" s="49">
        <f t="shared" si="8"/>
        <v>289</v>
      </c>
      <c r="AA42" s="45">
        <f t="shared" si="3"/>
        <v>292.8</v>
      </c>
      <c r="AB42" s="10">
        <f t="shared" si="1"/>
        <v>4.0418118466899241E-3</v>
      </c>
    </row>
    <row r="43" spans="1:28" ht="28.8" x14ac:dyDescent="0.3">
      <c r="A43" s="5" t="s">
        <v>37</v>
      </c>
      <c r="B43" s="29">
        <v>131</v>
      </c>
      <c r="C43" s="28">
        <v>147</v>
      </c>
      <c r="D43" s="28">
        <v>139</v>
      </c>
      <c r="E43" s="28">
        <v>153</v>
      </c>
      <c r="F43" s="32">
        <v>150</v>
      </c>
      <c r="G43" s="29">
        <v>135</v>
      </c>
      <c r="H43" s="28">
        <v>144</v>
      </c>
      <c r="I43" s="28">
        <v>155</v>
      </c>
      <c r="J43" s="28">
        <v>152</v>
      </c>
      <c r="K43" s="33">
        <v>155</v>
      </c>
      <c r="L43" s="29">
        <v>139</v>
      </c>
      <c r="M43" s="28">
        <v>135</v>
      </c>
      <c r="N43" s="28">
        <v>153</v>
      </c>
      <c r="O43" s="28">
        <v>164</v>
      </c>
      <c r="P43" s="32">
        <v>149</v>
      </c>
      <c r="Q43" s="58">
        <v>118</v>
      </c>
      <c r="R43" s="28">
        <v>142</v>
      </c>
      <c r="S43" s="28">
        <v>141</v>
      </c>
      <c r="T43" s="28">
        <v>154</v>
      </c>
      <c r="U43" s="59">
        <v>165</v>
      </c>
      <c r="V43" s="37">
        <f t="shared" si="7"/>
        <v>523</v>
      </c>
      <c r="W43" s="1">
        <f t="shared" si="4"/>
        <v>568</v>
      </c>
      <c r="X43" s="1">
        <f t="shared" si="5"/>
        <v>588</v>
      </c>
      <c r="Y43" s="1">
        <f t="shared" si="6"/>
        <v>623</v>
      </c>
      <c r="Z43" s="49">
        <f t="shared" si="8"/>
        <v>619</v>
      </c>
      <c r="AA43" s="45">
        <f t="shared" si="3"/>
        <v>584.20000000000005</v>
      </c>
      <c r="AB43" s="10">
        <f t="shared" si="1"/>
        <v>2.340344168260038E-2</v>
      </c>
    </row>
    <row r="44" spans="1:28" x14ac:dyDescent="0.3">
      <c r="A44" s="5" t="s">
        <v>38</v>
      </c>
      <c r="B44" s="29">
        <v>84</v>
      </c>
      <c r="C44" s="28">
        <v>105</v>
      </c>
      <c r="D44" s="28">
        <v>99</v>
      </c>
      <c r="E44" s="28">
        <v>92</v>
      </c>
      <c r="F44" s="32">
        <v>95</v>
      </c>
      <c r="G44" s="29">
        <v>73</v>
      </c>
      <c r="H44" s="28">
        <v>89</v>
      </c>
      <c r="I44" s="28">
        <v>113</v>
      </c>
      <c r="J44" s="28">
        <v>113</v>
      </c>
      <c r="K44" s="33">
        <v>100</v>
      </c>
      <c r="L44" s="29">
        <v>64</v>
      </c>
      <c r="M44" s="28">
        <v>80</v>
      </c>
      <c r="N44" s="28">
        <v>99</v>
      </c>
      <c r="O44" s="28">
        <v>114</v>
      </c>
      <c r="P44" s="32">
        <v>124</v>
      </c>
      <c r="Q44" s="58">
        <v>69</v>
      </c>
      <c r="R44" s="28">
        <v>68</v>
      </c>
      <c r="S44" s="28">
        <v>86</v>
      </c>
      <c r="T44" s="28">
        <v>105</v>
      </c>
      <c r="U44" s="59">
        <v>111</v>
      </c>
      <c r="V44" s="37">
        <f t="shared" si="7"/>
        <v>290</v>
      </c>
      <c r="W44" s="1">
        <f t="shared" si="4"/>
        <v>342</v>
      </c>
      <c r="X44" s="1">
        <f t="shared" si="5"/>
        <v>397</v>
      </c>
      <c r="Y44" s="1">
        <f>E44+O44+J44+T44</f>
        <v>424</v>
      </c>
      <c r="Z44" s="49">
        <f t="shared" si="8"/>
        <v>430</v>
      </c>
      <c r="AA44" s="45">
        <f t="shared" si="3"/>
        <v>376.6</v>
      </c>
      <c r="AB44" s="10">
        <f t="shared" si="1"/>
        <v>5.9724137931034482E-2</v>
      </c>
    </row>
    <row r="45" spans="1:28" ht="15" thickBot="1" x14ac:dyDescent="0.35">
      <c r="A45" s="5" t="s">
        <v>39</v>
      </c>
      <c r="B45" s="30">
        <v>75</v>
      </c>
      <c r="C45" s="31">
        <v>82</v>
      </c>
      <c r="D45" s="31">
        <v>95</v>
      </c>
      <c r="E45" s="31">
        <v>85</v>
      </c>
      <c r="F45" s="34">
        <v>85</v>
      </c>
      <c r="G45" s="30">
        <v>82</v>
      </c>
      <c r="H45" s="31">
        <v>76</v>
      </c>
      <c r="I45" s="31">
        <v>81</v>
      </c>
      <c r="J45" s="31">
        <v>96</v>
      </c>
      <c r="K45" s="35">
        <v>84</v>
      </c>
      <c r="L45" s="30">
        <v>92</v>
      </c>
      <c r="M45" s="31">
        <v>81</v>
      </c>
      <c r="N45" s="31">
        <v>74</v>
      </c>
      <c r="O45" s="31">
        <v>83</v>
      </c>
      <c r="P45" s="34">
        <v>99</v>
      </c>
      <c r="Q45" s="60">
        <v>93</v>
      </c>
      <c r="R45" s="61">
        <v>90</v>
      </c>
      <c r="S45" s="61">
        <v>84</v>
      </c>
      <c r="T45" s="61">
        <v>74</v>
      </c>
      <c r="U45" s="62">
        <v>83</v>
      </c>
      <c r="V45" s="55">
        <f>B45+G45+L45+Q45</f>
        <v>342</v>
      </c>
      <c r="W45" s="50">
        <f>C45+M45+H45</f>
        <v>239</v>
      </c>
      <c r="X45" s="50">
        <f>D45+I45+N45</f>
        <v>250</v>
      </c>
      <c r="Y45" s="50">
        <f>E45+J45+O45</f>
        <v>264</v>
      </c>
      <c r="Z45" s="51">
        <f t="shared" si="8"/>
        <v>351</v>
      </c>
      <c r="AA45" s="46">
        <f t="shared" si="3"/>
        <v>289.2</v>
      </c>
      <c r="AB45" s="11">
        <f t="shared" si="1"/>
        <v>-3.0877192982456149E-2</v>
      </c>
    </row>
    <row r="46" spans="1:28" ht="15" thickTop="1" x14ac:dyDescent="0.3"/>
  </sheetData>
  <mergeCells count="9">
    <mergeCell ref="A1:AB1"/>
    <mergeCell ref="A2:A3"/>
    <mergeCell ref="AA2:AA3"/>
    <mergeCell ref="AB2:AB3"/>
    <mergeCell ref="B3:F3"/>
    <mergeCell ref="G3:K3"/>
    <mergeCell ref="L3:P3"/>
    <mergeCell ref="V3:Z3"/>
    <mergeCell ref="Q3:U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15C74-9F7E-426D-97B7-A4ECFBC7CB63}">
  <dimension ref="A1:H9"/>
  <sheetViews>
    <sheetView workbookViewId="0">
      <selection activeCell="H7" sqref="H7"/>
    </sheetView>
  </sheetViews>
  <sheetFormatPr defaultRowHeight="14.4" x14ac:dyDescent="0.3"/>
  <cols>
    <col min="1" max="1" width="13.109375" customWidth="1"/>
    <col min="7" max="7" width="13" customWidth="1"/>
    <col min="8" max="8" width="17" customWidth="1"/>
  </cols>
  <sheetData>
    <row r="1" spans="1:8" ht="52.2" customHeight="1" x14ac:dyDescent="0.3">
      <c r="A1" s="96" t="s">
        <v>56</v>
      </c>
      <c r="B1" s="96"/>
      <c r="C1" s="96"/>
      <c r="D1" s="96"/>
      <c r="E1" s="96"/>
      <c r="F1" s="96"/>
      <c r="G1" s="96"/>
      <c r="H1" s="96"/>
    </row>
    <row r="2" spans="1:8" ht="42.6" customHeight="1" x14ac:dyDescent="0.3">
      <c r="A2" s="96" t="s">
        <v>49</v>
      </c>
      <c r="B2" s="97" t="s">
        <v>61</v>
      </c>
      <c r="C2" s="97"/>
      <c r="D2" s="97"/>
      <c r="E2" s="97"/>
      <c r="F2" s="97"/>
      <c r="G2" s="98" t="s">
        <v>47</v>
      </c>
      <c r="H2" s="99" t="s">
        <v>58</v>
      </c>
    </row>
    <row r="3" spans="1:8" x14ac:dyDescent="0.3">
      <c r="A3" s="96"/>
      <c r="B3" s="36">
        <v>2018</v>
      </c>
      <c r="C3" s="36">
        <v>2019</v>
      </c>
      <c r="D3" s="36">
        <v>2020</v>
      </c>
      <c r="E3" s="36">
        <v>2021</v>
      </c>
      <c r="F3" s="36">
        <v>2022</v>
      </c>
      <c r="G3" s="98"/>
      <c r="H3" s="99"/>
    </row>
    <row r="4" spans="1:8" x14ac:dyDescent="0.3">
      <c r="A4" s="36" t="s">
        <v>41</v>
      </c>
      <c r="B4" s="1">
        <v>10388</v>
      </c>
      <c r="C4" s="1">
        <v>11736</v>
      </c>
      <c r="D4" s="1">
        <v>12785</v>
      </c>
      <c r="E4" s="1">
        <v>13234</v>
      </c>
      <c r="F4" s="1">
        <v>12324</v>
      </c>
      <c r="G4" s="3">
        <f>(SUM(B4:F4))/5</f>
        <v>12093.4</v>
      </c>
      <c r="H4" s="2">
        <f>((G4/B4)-1)/5</f>
        <v>3.2834039276087787E-2</v>
      </c>
    </row>
    <row r="5" spans="1:8" x14ac:dyDescent="0.3">
      <c r="A5" s="36" t="s">
        <v>42</v>
      </c>
      <c r="B5" s="1">
        <v>13394</v>
      </c>
      <c r="C5" s="1">
        <v>13304</v>
      </c>
      <c r="D5" s="1">
        <v>13166</v>
      </c>
      <c r="E5" s="1">
        <v>12524</v>
      </c>
      <c r="F5" s="1">
        <v>11800</v>
      </c>
      <c r="G5" s="3">
        <f t="shared" ref="G5:G9" si="0">SUM(B5:F5)/5</f>
        <v>12837.6</v>
      </c>
      <c r="H5" s="2">
        <f t="shared" ref="H5:H9" si="1">((G5/B5)-1)/5</f>
        <v>-8.3081977004628941E-3</v>
      </c>
    </row>
    <row r="6" spans="1:8" x14ac:dyDescent="0.3">
      <c r="A6" s="36" t="s">
        <v>43</v>
      </c>
      <c r="B6" s="1">
        <v>20016</v>
      </c>
      <c r="C6" s="1">
        <v>21642</v>
      </c>
      <c r="D6" s="1">
        <v>23508</v>
      </c>
      <c r="E6" s="1">
        <v>23882</v>
      </c>
      <c r="F6" s="1">
        <v>22724</v>
      </c>
      <c r="G6" s="3">
        <f t="shared" si="0"/>
        <v>22354.400000000001</v>
      </c>
      <c r="H6" s="2">
        <f t="shared" si="1"/>
        <v>2.3365307753796971E-2</v>
      </c>
    </row>
    <row r="7" spans="1:8" x14ac:dyDescent="0.3">
      <c r="A7" s="36" t="s">
        <v>44</v>
      </c>
      <c r="B7" s="1">
        <v>12227</v>
      </c>
      <c r="C7" s="1">
        <v>12602</v>
      </c>
      <c r="D7" s="1">
        <v>12949</v>
      </c>
      <c r="E7" s="1">
        <v>12764</v>
      </c>
      <c r="F7" s="1">
        <v>12026</v>
      </c>
      <c r="G7" s="3">
        <f t="shared" si="0"/>
        <v>12513.6</v>
      </c>
      <c r="H7" s="2">
        <f t="shared" si="1"/>
        <v>4.6879856056269101E-3</v>
      </c>
    </row>
    <row r="8" spans="1:8" x14ac:dyDescent="0.3">
      <c r="A8" s="36" t="s">
        <v>45</v>
      </c>
      <c r="B8" s="1">
        <v>11378</v>
      </c>
      <c r="C8" s="1">
        <v>11575</v>
      </c>
      <c r="D8" s="1">
        <v>11565</v>
      </c>
      <c r="E8" s="1">
        <v>11172</v>
      </c>
      <c r="F8" s="1">
        <v>10436</v>
      </c>
      <c r="G8" s="3">
        <f t="shared" si="0"/>
        <v>11225.2</v>
      </c>
      <c r="H8" s="2">
        <f t="shared" si="1"/>
        <v>-2.6858850413077782E-3</v>
      </c>
    </row>
    <row r="9" spans="1:8" x14ac:dyDescent="0.3">
      <c r="A9" s="36" t="s">
        <v>46</v>
      </c>
      <c r="B9" s="1">
        <v>14615</v>
      </c>
      <c r="C9" s="1">
        <v>14531</v>
      </c>
      <c r="D9" s="1">
        <v>14336</v>
      </c>
      <c r="E9" s="1">
        <v>13866</v>
      </c>
      <c r="F9" s="1">
        <v>13490</v>
      </c>
      <c r="G9" s="3">
        <f t="shared" si="0"/>
        <v>14167.6</v>
      </c>
      <c r="H9" s="2">
        <f t="shared" si="1"/>
        <v>-6.1224769072870224E-3</v>
      </c>
    </row>
  </sheetData>
  <mergeCells count="5">
    <mergeCell ref="A1:H1"/>
    <mergeCell ref="A2:A3"/>
    <mergeCell ref="B2:F2"/>
    <mergeCell ref="G2:G3"/>
    <mergeCell ref="H2:H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07813-3647-4485-BE63-D1209C7F45C2}">
  <dimension ref="A1:AB9"/>
  <sheetViews>
    <sheetView tabSelected="1" topLeftCell="N1" workbookViewId="0">
      <selection activeCell="AB6" sqref="AB6"/>
    </sheetView>
  </sheetViews>
  <sheetFormatPr defaultRowHeight="14.4" x14ac:dyDescent="0.3"/>
  <cols>
    <col min="1" max="1" width="15.109375" customWidth="1"/>
    <col min="27" max="27" width="17.6640625" customWidth="1"/>
    <col min="28" max="28" width="16.77734375" customWidth="1"/>
  </cols>
  <sheetData>
    <row r="1" spans="1:28" ht="34.799999999999997" customHeight="1" thickBot="1" x14ac:dyDescent="0.35">
      <c r="A1" s="100" t="s">
        <v>56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</row>
    <row r="2" spans="1:28" ht="15" thickBot="1" x14ac:dyDescent="0.35">
      <c r="A2" s="101" t="s">
        <v>49</v>
      </c>
      <c r="B2" s="69">
        <v>2018</v>
      </c>
      <c r="C2" s="70">
        <v>2019</v>
      </c>
      <c r="D2" s="70">
        <v>2020</v>
      </c>
      <c r="E2" s="70">
        <v>2021</v>
      </c>
      <c r="F2" s="71">
        <v>2022</v>
      </c>
      <c r="G2" s="69">
        <v>2018</v>
      </c>
      <c r="H2" s="70">
        <v>2019</v>
      </c>
      <c r="I2" s="70">
        <v>2020</v>
      </c>
      <c r="J2" s="70">
        <v>2021</v>
      </c>
      <c r="K2" s="71">
        <v>2022</v>
      </c>
      <c r="L2" s="69">
        <v>2018</v>
      </c>
      <c r="M2" s="70">
        <v>2019</v>
      </c>
      <c r="N2" s="70">
        <v>2020</v>
      </c>
      <c r="O2" s="70">
        <v>2021</v>
      </c>
      <c r="P2" s="71">
        <v>2022</v>
      </c>
      <c r="Q2" s="69">
        <v>2018</v>
      </c>
      <c r="R2" s="70">
        <v>2019</v>
      </c>
      <c r="S2" s="70">
        <v>2020</v>
      </c>
      <c r="T2" s="70">
        <v>2021</v>
      </c>
      <c r="U2" s="71">
        <v>2022</v>
      </c>
      <c r="V2" s="69">
        <v>2018</v>
      </c>
      <c r="W2" s="70">
        <v>2019</v>
      </c>
      <c r="X2" s="70">
        <v>2020</v>
      </c>
      <c r="Y2" s="70">
        <v>2021</v>
      </c>
      <c r="Z2" s="71">
        <v>2022</v>
      </c>
      <c r="AA2" s="103" t="s">
        <v>47</v>
      </c>
      <c r="AB2" s="105" t="s">
        <v>55</v>
      </c>
    </row>
    <row r="3" spans="1:28" ht="41.4" customHeight="1" thickTop="1" thickBot="1" x14ac:dyDescent="0.35">
      <c r="A3" s="102"/>
      <c r="B3" s="107" t="s">
        <v>50</v>
      </c>
      <c r="C3" s="93"/>
      <c r="D3" s="93"/>
      <c r="E3" s="93"/>
      <c r="F3" s="108"/>
      <c r="G3" s="107" t="s">
        <v>51</v>
      </c>
      <c r="H3" s="93"/>
      <c r="I3" s="93"/>
      <c r="J3" s="93"/>
      <c r="K3" s="108"/>
      <c r="L3" s="107" t="s">
        <v>52</v>
      </c>
      <c r="M3" s="93"/>
      <c r="N3" s="93"/>
      <c r="O3" s="93"/>
      <c r="P3" s="108"/>
      <c r="Q3" s="107" t="s">
        <v>59</v>
      </c>
      <c r="R3" s="93"/>
      <c r="S3" s="93"/>
      <c r="T3" s="93"/>
      <c r="U3" s="108"/>
      <c r="V3" s="107" t="s">
        <v>60</v>
      </c>
      <c r="W3" s="93"/>
      <c r="X3" s="93"/>
      <c r="Y3" s="93"/>
      <c r="Z3" s="108"/>
      <c r="AA3" s="104"/>
      <c r="AB3" s="106"/>
    </row>
    <row r="4" spans="1:28" ht="15.6" thickTop="1" thickBot="1" x14ac:dyDescent="0.35">
      <c r="A4" s="5" t="s">
        <v>41</v>
      </c>
      <c r="B4" s="58">
        <v>2371</v>
      </c>
      <c r="C4" s="28">
        <v>2577</v>
      </c>
      <c r="D4" s="28">
        <v>2632</v>
      </c>
      <c r="E4" s="28">
        <v>3164</v>
      </c>
      <c r="F4" s="59">
        <v>3439</v>
      </c>
      <c r="G4" s="58">
        <v>2328</v>
      </c>
      <c r="H4" s="28">
        <v>2439</v>
      </c>
      <c r="I4" s="28">
        <v>2625</v>
      </c>
      <c r="J4" s="28">
        <v>2644</v>
      </c>
      <c r="K4" s="59">
        <v>3158</v>
      </c>
      <c r="L4" s="58">
        <v>2422</v>
      </c>
      <c r="M4" s="28">
        <v>2397</v>
      </c>
      <c r="N4" s="28">
        <v>2477</v>
      </c>
      <c r="O4" s="38">
        <v>2643</v>
      </c>
      <c r="P4" s="59">
        <v>2641</v>
      </c>
      <c r="Q4" s="64">
        <v>2338</v>
      </c>
      <c r="R4" s="40">
        <v>2510</v>
      </c>
      <c r="S4" s="40">
        <v>2453</v>
      </c>
      <c r="T4" s="40">
        <v>2515</v>
      </c>
      <c r="U4" s="65">
        <v>2634</v>
      </c>
      <c r="V4" s="63">
        <f>SUM(B4+G4+L4+Q4)</f>
        <v>9459</v>
      </c>
      <c r="W4" s="63">
        <f>SUM(C4+H4+M4+R4)</f>
        <v>9923</v>
      </c>
      <c r="X4" s="63">
        <f t="shared" ref="X4:Z4" si="0">SUM(D4+I4+N4+S4)</f>
        <v>10187</v>
      </c>
      <c r="Y4" s="63">
        <f t="shared" si="0"/>
        <v>10966</v>
      </c>
      <c r="Z4" s="63">
        <f t="shared" si="0"/>
        <v>11872</v>
      </c>
      <c r="AA4" s="72">
        <f>SUM(V4:Z4)/5</f>
        <v>10481.4</v>
      </c>
      <c r="AB4" s="73">
        <f>((AA4/V4)-1)/5</f>
        <v>2.1617507136060875E-2</v>
      </c>
    </row>
    <row r="5" spans="1:28" ht="15" thickBot="1" x14ac:dyDescent="0.35">
      <c r="A5" s="5" t="s">
        <v>42</v>
      </c>
      <c r="B5" s="58">
        <v>3320</v>
      </c>
      <c r="C5" s="28">
        <v>3233</v>
      </c>
      <c r="D5" s="28">
        <v>3266</v>
      </c>
      <c r="E5" s="28">
        <v>3292</v>
      </c>
      <c r="F5" s="59">
        <v>3171</v>
      </c>
      <c r="G5" s="58">
        <v>3136</v>
      </c>
      <c r="H5" s="28">
        <v>3296</v>
      </c>
      <c r="I5" s="28">
        <v>3197</v>
      </c>
      <c r="J5" s="28">
        <v>3218</v>
      </c>
      <c r="K5" s="59">
        <v>3242</v>
      </c>
      <c r="L5" s="58">
        <v>3124</v>
      </c>
      <c r="M5" s="28">
        <v>3113</v>
      </c>
      <c r="N5" s="28">
        <v>3275</v>
      </c>
      <c r="O5" s="28">
        <v>3177</v>
      </c>
      <c r="P5" s="59">
        <v>3196</v>
      </c>
      <c r="Q5" s="64">
        <v>3267</v>
      </c>
      <c r="R5" s="40">
        <v>3121</v>
      </c>
      <c r="S5" s="40">
        <v>3085</v>
      </c>
      <c r="T5" s="40">
        <v>3274</v>
      </c>
      <c r="U5" s="65">
        <v>3131</v>
      </c>
      <c r="V5" s="63">
        <f t="shared" ref="V5:V9" si="1">SUM(B5+G5+L5+Q5)</f>
        <v>12847</v>
      </c>
      <c r="W5" s="63">
        <f t="shared" ref="W5:W9" si="2">SUM(C5+H5+M5+R5)</f>
        <v>12763</v>
      </c>
      <c r="X5" s="63">
        <f t="shared" ref="X5:X9" si="3">SUM(D5+I5+N5+S5)</f>
        <v>12823</v>
      </c>
      <c r="Y5" s="63">
        <f t="shared" ref="Y5:Y6" si="4">SUM(E5+J5+O5+T5)</f>
        <v>12961</v>
      </c>
      <c r="Z5" s="63">
        <f t="shared" ref="Z5:Z9" si="5">SUM(F5+K5+P5+U5)</f>
        <v>12740</v>
      </c>
      <c r="AA5" s="72">
        <f t="shared" ref="AA5:AA9" si="6">SUM(V5:Z5)/5</f>
        <v>12826.8</v>
      </c>
      <c r="AB5" s="73">
        <f t="shared" ref="AB5:AB9" si="7">((AA5/V5)-1)/5</f>
        <v>-3.1447030435121092E-4</v>
      </c>
    </row>
    <row r="6" spans="1:28" ht="15" thickBot="1" x14ac:dyDescent="0.35">
      <c r="A6" s="5" t="s">
        <v>43</v>
      </c>
      <c r="B6" s="58">
        <v>4593</v>
      </c>
      <c r="C6" s="28">
        <v>4590</v>
      </c>
      <c r="D6" s="28">
        <v>5362</v>
      </c>
      <c r="E6" s="28">
        <v>5810</v>
      </c>
      <c r="F6" s="59">
        <v>5880</v>
      </c>
      <c r="G6" s="58">
        <v>4557</v>
      </c>
      <c r="H6" s="28">
        <v>4618</v>
      </c>
      <c r="I6" s="28">
        <v>4637</v>
      </c>
      <c r="J6" s="28">
        <v>5323</v>
      </c>
      <c r="K6" s="59">
        <v>5796</v>
      </c>
      <c r="L6" s="58">
        <v>4388</v>
      </c>
      <c r="M6" s="28">
        <v>4547</v>
      </c>
      <c r="N6" s="28">
        <v>4615</v>
      </c>
      <c r="O6" s="28">
        <v>4758</v>
      </c>
      <c r="P6" s="59">
        <v>5318</v>
      </c>
      <c r="Q6" s="64">
        <v>4406</v>
      </c>
      <c r="R6" s="40">
        <v>4410</v>
      </c>
      <c r="S6" s="40">
        <v>4553</v>
      </c>
      <c r="T6" s="40">
        <v>4725</v>
      </c>
      <c r="U6" s="65">
        <v>4791</v>
      </c>
      <c r="V6" s="63">
        <f t="shared" si="1"/>
        <v>17944</v>
      </c>
      <c r="W6" s="63">
        <f t="shared" si="2"/>
        <v>18165</v>
      </c>
      <c r="X6" s="63">
        <f t="shared" si="3"/>
        <v>19167</v>
      </c>
      <c r="Y6" s="63">
        <f t="shared" si="4"/>
        <v>20616</v>
      </c>
      <c r="Z6" s="63">
        <f t="shared" si="5"/>
        <v>21785</v>
      </c>
      <c r="AA6" s="72">
        <f t="shared" si="6"/>
        <v>19535.400000000001</v>
      </c>
      <c r="AB6" s="73">
        <f>((AA6/V6)-1)/5</f>
        <v>1.7737405260811422E-2</v>
      </c>
    </row>
    <row r="7" spans="1:28" ht="15" thickBot="1" x14ac:dyDescent="0.35">
      <c r="A7" s="5" t="s">
        <v>44</v>
      </c>
      <c r="B7" s="58">
        <v>2857</v>
      </c>
      <c r="C7" s="28">
        <v>2949</v>
      </c>
      <c r="D7" s="28">
        <v>3153</v>
      </c>
      <c r="E7" s="28">
        <v>3434</v>
      </c>
      <c r="F7" s="59">
        <v>3121</v>
      </c>
      <c r="G7" s="58">
        <v>2951</v>
      </c>
      <c r="H7" s="28">
        <v>2876</v>
      </c>
      <c r="I7" s="28">
        <v>2988</v>
      </c>
      <c r="J7" s="28">
        <v>3158</v>
      </c>
      <c r="K7" s="59">
        <v>3422</v>
      </c>
      <c r="L7" s="58">
        <v>2812</v>
      </c>
      <c r="M7" s="28">
        <v>2962</v>
      </c>
      <c r="N7" s="28">
        <v>2903</v>
      </c>
      <c r="O7" s="28">
        <v>3043</v>
      </c>
      <c r="P7" s="59">
        <v>3189</v>
      </c>
      <c r="Q7" s="64">
        <v>2850</v>
      </c>
      <c r="R7" s="40">
        <v>2816</v>
      </c>
      <c r="S7" s="40">
        <v>2957</v>
      </c>
      <c r="T7">
        <v>2939</v>
      </c>
      <c r="U7" s="65">
        <v>3045</v>
      </c>
      <c r="V7" s="63">
        <f t="shared" si="1"/>
        <v>11470</v>
      </c>
      <c r="W7" s="63">
        <f t="shared" si="2"/>
        <v>11603</v>
      </c>
      <c r="X7" s="63">
        <f t="shared" si="3"/>
        <v>12001</v>
      </c>
      <c r="Y7" s="63">
        <f>SUM(E7+J7+O7+T7)</f>
        <v>12574</v>
      </c>
      <c r="Z7" s="63">
        <f t="shared" si="5"/>
        <v>12777</v>
      </c>
      <c r="AA7" s="72">
        <f t="shared" si="6"/>
        <v>12085</v>
      </c>
      <c r="AB7" s="73">
        <f t="shared" si="7"/>
        <v>1.0723626852659107E-2</v>
      </c>
    </row>
    <row r="8" spans="1:28" ht="15" thickBot="1" x14ac:dyDescent="0.35">
      <c r="A8" s="5" t="s">
        <v>45</v>
      </c>
      <c r="B8" s="58">
        <v>2707</v>
      </c>
      <c r="C8" s="28">
        <v>2868</v>
      </c>
      <c r="D8" s="28">
        <v>2850</v>
      </c>
      <c r="E8" s="28">
        <v>2959</v>
      </c>
      <c r="F8" s="59">
        <v>2796</v>
      </c>
      <c r="G8" s="58">
        <v>2718</v>
      </c>
      <c r="H8" s="28">
        <v>2732</v>
      </c>
      <c r="I8" s="28">
        <v>2872</v>
      </c>
      <c r="J8" s="28">
        <v>2820</v>
      </c>
      <c r="K8" s="59">
        <v>2933</v>
      </c>
      <c r="L8" s="58">
        <v>2693</v>
      </c>
      <c r="M8" s="28">
        <v>2730</v>
      </c>
      <c r="N8" s="28">
        <v>2734</v>
      </c>
      <c r="O8" s="28">
        <v>2868</v>
      </c>
      <c r="P8" s="59">
        <v>2794</v>
      </c>
      <c r="Q8" s="64">
        <v>2787</v>
      </c>
      <c r="R8" s="40">
        <v>2715</v>
      </c>
      <c r="S8" s="40">
        <v>2724</v>
      </c>
      <c r="T8" s="40">
        <v>2739</v>
      </c>
      <c r="U8" s="65">
        <v>2818</v>
      </c>
      <c r="V8" s="63">
        <f t="shared" si="1"/>
        <v>10905</v>
      </c>
      <c r="W8" s="63">
        <f t="shared" si="2"/>
        <v>11045</v>
      </c>
      <c r="X8" s="63">
        <f t="shared" si="3"/>
        <v>11180</v>
      </c>
      <c r="Y8" s="63">
        <f>SUM(E8+J8+O8+T8)</f>
        <v>11386</v>
      </c>
      <c r="Z8" s="63">
        <f t="shared" si="5"/>
        <v>11341</v>
      </c>
      <c r="AA8" s="72">
        <f t="shared" si="6"/>
        <v>11171.4</v>
      </c>
      <c r="AB8" s="73">
        <f t="shared" si="7"/>
        <v>4.8858321870701273E-3</v>
      </c>
    </row>
    <row r="9" spans="1:28" ht="15" thickBot="1" x14ac:dyDescent="0.35">
      <c r="A9" s="5" t="s">
        <v>46</v>
      </c>
      <c r="B9" s="60">
        <v>3541</v>
      </c>
      <c r="C9" s="61">
        <v>3536</v>
      </c>
      <c r="D9" s="61">
        <v>3664</v>
      </c>
      <c r="E9" s="61">
        <v>3681</v>
      </c>
      <c r="F9" s="62">
        <v>3530</v>
      </c>
      <c r="G9" s="60">
        <v>3591</v>
      </c>
      <c r="H9" s="61">
        <v>3528</v>
      </c>
      <c r="I9" s="61">
        <v>3532</v>
      </c>
      <c r="J9" s="61">
        <v>3620</v>
      </c>
      <c r="K9" s="62">
        <v>3651</v>
      </c>
      <c r="L9" s="60">
        <v>3420</v>
      </c>
      <c r="M9" s="61">
        <v>3576</v>
      </c>
      <c r="N9" s="61">
        <v>3521</v>
      </c>
      <c r="O9" s="61">
        <v>3549</v>
      </c>
      <c r="P9" s="62">
        <v>3644</v>
      </c>
      <c r="Q9" s="66">
        <v>3470</v>
      </c>
      <c r="R9" s="67">
        <v>3424</v>
      </c>
      <c r="S9" s="67">
        <v>3568</v>
      </c>
      <c r="T9" s="67">
        <v>3500</v>
      </c>
      <c r="U9" s="68">
        <v>3585</v>
      </c>
      <c r="V9" s="63">
        <f t="shared" si="1"/>
        <v>14022</v>
      </c>
      <c r="W9" s="63">
        <f t="shared" si="2"/>
        <v>14064</v>
      </c>
      <c r="X9" s="63">
        <f t="shared" si="3"/>
        <v>14285</v>
      </c>
      <c r="Y9" s="63">
        <f>SUM(E9+J9+O9+T9)</f>
        <v>14350</v>
      </c>
      <c r="Z9" s="63">
        <f t="shared" si="5"/>
        <v>14410</v>
      </c>
      <c r="AA9" s="74">
        <f t="shared" si="6"/>
        <v>14226.2</v>
      </c>
      <c r="AB9" s="75">
        <f t="shared" si="7"/>
        <v>2.9125659677649461E-3</v>
      </c>
    </row>
  </sheetData>
  <mergeCells count="9">
    <mergeCell ref="A1:AB1"/>
    <mergeCell ref="A2:A3"/>
    <mergeCell ref="AA2:AA3"/>
    <mergeCell ref="AB2:AB3"/>
    <mergeCell ref="B3:F3"/>
    <mergeCell ref="G3:K3"/>
    <mergeCell ref="L3:P3"/>
    <mergeCell ref="V3:Z3"/>
    <mergeCell ref="Q3:U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0-3 ani</vt:lpstr>
      <vt:lpstr>3-6 ani</vt:lpstr>
      <vt:lpstr>Sectoare Mun. Bucuresti 0-3 ani</vt:lpstr>
      <vt:lpstr>Sectoare Mun. Bucuresti 3-6 ani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2023-10-23T07:30:05Z</dcterms:modified>
</cp:coreProperties>
</file>